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F:\GROUP CENTRAL FOLDER\KNSV\archief\IMVO\"/>
    </mc:Choice>
  </mc:AlternateContent>
  <xr:revisionPtr revIDLastSave="0" documentId="8_{9204E525-D1CB-4EB5-8420-F7DEAAC2F53C}" xr6:coauthVersionLast="44" xr6:coauthVersionMax="44" xr10:uidLastSave="{00000000-0000-0000-0000-000000000000}"/>
  <bookViews>
    <workbookView xWindow="-120" yWindow="-120" windowWidth="29040" windowHeight="15840" xr2:uid="{00000000-000D-0000-FFFF-FFFF00000000}"/>
  </bookViews>
  <sheets>
    <sheet name="VRAGEN" sheetId="19" r:id="rId1"/>
    <sheet name="Codes1" sheetId="11" state="hidden" r:id="rId2"/>
  </sheets>
  <calcPr calcId="191029" concurrentCalc="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239" i="19" l="1"/>
  <c r="E239" i="19"/>
  <c r="F238" i="19"/>
  <c r="E238" i="19"/>
  <c r="F237" i="19"/>
  <c r="E237" i="19"/>
  <c r="F236" i="19"/>
  <c r="E236" i="19"/>
  <c r="F292" i="19"/>
  <c r="F291" i="19"/>
  <c r="C283" i="19"/>
  <c r="C284" i="19"/>
  <c r="C285" i="19"/>
  <c r="C286" i="19"/>
  <c r="C287" i="19"/>
  <c r="C288" i="19"/>
  <c r="C289" i="19"/>
  <c r="C290" i="19"/>
  <c r="C291" i="19"/>
  <c r="C292" i="19"/>
  <c r="C234" i="19"/>
  <c r="C235" i="19"/>
  <c r="C236" i="19"/>
  <c r="C237" i="19"/>
  <c r="C238" i="19"/>
  <c r="C239" i="19"/>
  <c r="C240" i="19"/>
  <c r="E234" i="19"/>
  <c r="F234" i="19"/>
  <c r="F167" i="19"/>
  <c r="F168" i="19"/>
  <c r="F169" i="19"/>
  <c r="F170" i="19"/>
  <c r="F171" i="19"/>
  <c r="F172" i="19"/>
  <c r="E167" i="19"/>
  <c r="E168" i="19"/>
  <c r="E169" i="19"/>
  <c r="E170" i="19"/>
  <c r="E171" i="19"/>
  <c r="E172" i="19"/>
  <c r="C173" i="19"/>
  <c r="C167" i="19"/>
  <c r="C168" i="19"/>
  <c r="C169" i="19"/>
  <c r="C170" i="19"/>
  <c r="C171" i="19"/>
  <c r="C172" i="19"/>
  <c r="C149" i="19"/>
  <c r="C150" i="19"/>
  <c r="C118" i="19"/>
  <c r="C96" i="19"/>
  <c r="C97" i="19"/>
  <c r="C98" i="19"/>
  <c r="C99" i="19"/>
  <c r="C100" i="19"/>
  <c r="C101" i="19"/>
  <c r="C102" i="19"/>
  <c r="C103" i="19"/>
  <c r="C104" i="19"/>
  <c r="C105" i="19"/>
  <c r="C57" i="19"/>
  <c r="C58" i="19"/>
  <c r="C59" i="19"/>
  <c r="C60" i="19"/>
  <c r="C61" i="19"/>
  <c r="C62" i="19"/>
  <c r="C63" i="19"/>
  <c r="C64" i="19"/>
  <c r="C56" i="19"/>
  <c r="C51" i="19"/>
  <c r="C47" i="19"/>
  <c r="C48" i="19"/>
  <c r="C49" i="19"/>
  <c r="C50" i="19"/>
  <c r="F72" i="19"/>
  <c r="F71" i="19"/>
  <c r="F70" i="19"/>
  <c r="F69" i="19"/>
  <c r="F68" i="19"/>
  <c r="F67" i="19"/>
  <c r="E72" i="19"/>
  <c r="E71" i="19"/>
  <c r="E70" i="19"/>
  <c r="E69" i="19"/>
  <c r="E68" i="19"/>
  <c r="E67" i="19"/>
  <c r="D18" i="19"/>
  <c r="D54" i="11"/>
  <c r="H12" i="19"/>
  <c r="D55" i="11"/>
  <c r="D56" i="11"/>
  <c r="D57" i="11"/>
  <c r="D58" i="11"/>
  <c r="F290" i="19"/>
  <c r="F289" i="19"/>
  <c r="F288" i="19"/>
  <c r="F287" i="19"/>
  <c r="F286" i="19"/>
  <c r="F285" i="19"/>
  <c r="F284" i="19"/>
  <c r="F283" i="19"/>
  <c r="F282" i="19"/>
  <c r="F278" i="19"/>
  <c r="F277" i="19"/>
  <c r="F276" i="19"/>
  <c r="F275" i="19"/>
  <c r="F274" i="19"/>
  <c r="F273" i="19"/>
  <c r="F272" i="19"/>
  <c r="F271" i="19"/>
  <c r="F270" i="19"/>
  <c r="E278" i="19"/>
  <c r="E277" i="19"/>
  <c r="E276" i="19"/>
  <c r="E275" i="19"/>
  <c r="E274" i="19"/>
  <c r="E273" i="19"/>
  <c r="E272" i="19"/>
  <c r="E271" i="19"/>
  <c r="E270" i="19"/>
  <c r="F267" i="19"/>
  <c r="F265" i="19"/>
  <c r="F260" i="19"/>
  <c r="E260" i="19"/>
  <c r="AU74" i="11"/>
  <c r="AU75" i="11"/>
  <c r="AU73" i="11"/>
  <c r="F262" i="19"/>
  <c r="F258" i="19"/>
  <c r="F256" i="19"/>
  <c r="F254" i="19"/>
  <c r="F252" i="19"/>
  <c r="F250" i="19"/>
  <c r="F248" i="19"/>
  <c r="F246" i="19"/>
  <c r="F244" i="19"/>
  <c r="F242" i="19"/>
  <c r="F235" i="19"/>
  <c r="E235" i="19"/>
  <c r="F233" i="19"/>
  <c r="F229" i="19"/>
  <c r="F228" i="19"/>
  <c r="F227" i="19"/>
  <c r="F226" i="19"/>
  <c r="F225" i="19"/>
  <c r="F224" i="19"/>
  <c r="F223" i="19"/>
  <c r="F222" i="19"/>
  <c r="F221" i="19"/>
  <c r="F220" i="19"/>
  <c r="F219" i="19"/>
  <c r="F218" i="19"/>
  <c r="F217" i="19"/>
  <c r="F216" i="19"/>
  <c r="F215" i="19"/>
  <c r="F214" i="19"/>
  <c r="F213" i="19"/>
  <c r="E229" i="19"/>
  <c r="E228" i="19"/>
  <c r="E227" i="19"/>
  <c r="E226" i="19"/>
  <c r="E225" i="19"/>
  <c r="E224" i="19"/>
  <c r="E223" i="19"/>
  <c r="E222" i="19"/>
  <c r="E221" i="19"/>
  <c r="E220" i="19"/>
  <c r="E219" i="19"/>
  <c r="E218" i="19"/>
  <c r="E217" i="19"/>
  <c r="E216" i="19"/>
  <c r="E215" i="19"/>
  <c r="E214" i="19"/>
  <c r="E213" i="19"/>
  <c r="F210" i="19"/>
  <c r="F205" i="19"/>
  <c r="F204" i="19"/>
  <c r="F203" i="19"/>
  <c r="F202" i="19"/>
  <c r="F201" i="19"/>
  <c r="F200" i="19"/>
  <c r="F199" i="19"/>
  <c r="F198" i="19"/>
  <c r="F197" i="19"/>
  <c r="E205" i="19"/>
  <c r="E204" i="19"/>
  <c r="E203" i="19"/>
  <c r="E202" i="19"/>
  <c r="E201" i="19"/>
  <c r="E200" i="19"/>
  <c r="E199" i="19"/>
  <c r="E198" i="19"/>
  <c r="E197" i="19"/>
  <c r="F192" i="19"/>
  <c r="F191" i="19"/>
  <c r="F190" i="19"/>
  <c r="F189" i="19"/>
  <c r="F188" i="19"/>
  <c r="F187" i="19"/>
  <c r="F186" i="19"/>
  <c r="F185" i="19"/>
  <c r="F184" i="19"/>
  <c r="F183" i="19"/>
  <c r="F182" i="19"/>
  <c r="F181" i="19"/>
  <c r="F180" i="19"/>
  <c r="F179" i="19"/>
  <c r="F178" i="19"/>
  <c r="F177" i="19"/>
  <c r="E192" i="19"/>
  <c r="E191" i="19"/>
  <c r="E190" i="19"/>
  <c r="E189" i="19"/>
  <c r="E188" i="19"/>
  <c r="E187" i="19"/>
  <c r="E186" i="19"/>
  <c r="E185" i="19"/>
  <c r="E184" i="19"/>
  <c r="E183" i="19"/>
  <c r="E182" i="19"/>
  <c r="E181" i="19"/>
  <c r="E180" i="19"/>
  <c r="E179" i="19"/>
  <c r="E178" i="19"/>
  <c r="E177" i="19"/>
  <c r="F176" i="19"/>
  <c r="E176" i="19"/>
  <c r="F166" i="19"/>
  <c r="F165" i="19"/>
  <c r="F164" i="19"/>
  <c r="F163" i="19"/>
  <c r="F162" i="19"/>
  <c r="F161" i="19"/>
  <c r="F160" i="19"/>
  <c r="F159" i="19"/>
  <c r="E166" i="19"/>
  <c r="E165" i="19"/>
  <c r="E164" i="19"/>
  <c r="E163" i="19"/>
  <c r="E162" i="19"/>
  <c r="E161" i="19"/>
  <c r="E160" i="19"/>
  <c r="E159" i="19"/>
  <c r="F156" i="19"/>
  <c r="F152" i="19"/>
  <c r="F147" i="19"/>
  <c r="E147" i="19"/>
  <c r="F146" i="19"/>
  <c r="F145" i="19"/>
  <c r="F144" i="19"/>
  <c r="F143" i="19"/>
  <c r="F142" i="19"/>
  <c r="F141" i="19"/>
  <c r="F140" i="19"/>
  <c r="F139" i="19"/>
  <c r="E146" i="19"/>
  <c r="E145" i="19"/>
  <c r="E144" i="19"/>
  <c r="E143" i="19"/>
  <c r="E142" i="19"/>
  <c r="E141" i="19"/>
  <c r="E140" i="19"/>
  <c r="E139" i="19"/>
  <c r="F115" i="19"/>
  <c r="F114" i="19"/>
  <c r="F113" i="19"/>
  <c r="F112" i="19"/>
  <c r="E115" i="19"/>
  <c r="E114" i="19"/>
  <c r="E113" i="19"/>
  <c r="E112" i="19"/>
  <c r="F109" i="19"/>
  <c r="F107" i="19"/>
  <c r="F101" i="19"/>
  <c r="F100" i="19"/>
  <c r="F99" i="19"/>
  <c r="F98" i="19"/>
  <c r="F97" i="19"/>
  <c r="F96" i="19"/>
  <c r="F95" i="19"/>
  <c r="E101" i="19"/>
  <c r="E100" i="19"/>
  <c r="E99" i="19"/>
  <c r="E98" i="19"/>
  <c r="E97" i="19"/>
  <c r="E96" i="19"/>
  <c r="E95" i="19"/>
  <c r="F91" i="19"/>
  <c r="F90" i="19"/>
  <c r="F89" i="19"/>
  <c r="F88" i="19"/>
  <c r="F87" i="19"/>
  <c r="F86" i="19"/>
  <c r="F85" i="19"/>
  <c r="F84" i="19"/>
  <c r="F83" i="19"/>
  <c r="F82" i="19"/>
  <c r="E91" i="19"/>
  <c r="E90" i="19"/>
  <c r="E89" i="19"/>
  <c r="E88" i="19"/>
  <c r="E87" i="19"/>
  <c r="E86" i="19"/>
  <c r="E85" i="19"/>
  <c r="E84" i="19"/>
  <c r="E83" i="19"/>
  <c r="E82" i="19"/>
  <c r="F79" i="19"/>
  <c r="F77" i="19"/>
  <c r="F73" i="19"/>
  <c r="E73" i="19"/>
  <c r="F61" i="19"/>
  <c r="F60" i="19"/>
  <c r="F59" i="19"/>
  <c r="F58" i="19"/>
  <c r="E58" i="19"/>
  <c r="F57" i="19"/>
  <c r="E57" i="19"/>
  <c r="E56" i="19"/>
  <c r="F56" i="19"/>
  <c r="F53" i="19"/>
  <c r="F31" i="19"/>
  <c r="F29" i="19"/>
  <c r="F25" i="19"/>
  <c r="F20" i="19"/>
  <c r="F19" i="19"/>
  <c r="F23" i="19"/>
  <c r="E23" i="19"/>
  <c r="F22" i="19"/>
  <c r="E22" i="19"/>
  <c r="F21" i="19"/>
  <c r="E21" i="19"/>
  <c r="F16" i="19"/>
  <c r="E16" i="19"/>
  <c r="E14" i="19"/>
  <c r="E12" i="19"/>
  <c r="F14" i="19"/>
  <c r="F12" i="19"/>
  <c r="E296" i="19"/>
  <c r="F296" i="19"/>
  <c r="C282" i="19"/>
  <c r="C271" i="19"/>
  <c r="C272" i="19"/>
  <c r="C273" i="19"/>
  <c r="C274" i="19"/>
  <c r="C275" i="19"/>
  <c r="C276" i="19"/>
  <c r="C277" i="19"/>
  <c r="C278" i="19"/>
  <c r="C279" i="19"/>
  <c r="C270" i="19"/>
  <c r="C233" i="19"/>
  <c r="C225" i="19"/>
  <c r="C226" i="19"/>
  <c r="C227" i="19"/>
  <c r="C228" i="19"/>
  <c r="C229" i="19"/>
  <c r="C230" i="19"/>
  <c r="C208" i="19"/>
  <c r="C214" i="19"/>
  <c r="C215" i="19"/>
  <c r="C216" i="19"/>
  <c r="C217" i="19"/>
  <c r="C218" i="19"/>
  <c r="C219" i="19"/>
  <c r="C220" i="19"/>
  <c r="C221" i="19"/>
  <c r="C222" i="19"/>
  <c r="C223" i="19"/>
  <c r="C224" i="19"/>
  <c r="C213" i="19"/>
  <c r="C198" i="19"/>
  <c r="C199" i="19"/>
  <c r="C200" i="19"/>
  <c r="C201" i="19"/>
  <c r="C202" i="19"/>
  <c r="C203" i="19"/>
  <c r="C204" i="19"/>
  <c r="C205" i="19"/>
  <c r="C206" i="19"/>
  <c r="C207" i="19"/>
  <c r="C197" i="19"/>
  <c r="C188" i="19"/>
  <c r="C189" i="19"/>
  <c r="C190" i="19"/>
  <c r="C191" i="19"/>
  <c r="C192" i="19"/>
  <c r="C193" i="19"/>
  <c r="C177" i="19"/>
  <c r="C178" i="19"/>
  <c r="C179" i="19"/>
  <c r="C180" i="19"/>
  <c r="C181" i="19"/>
  <c r="C182" i="19"/>
  <c r="C183" i="19"/>
  <c r="C184" i="19"/>
  <c r="C185" i="19"/>
  <c r="C186" i="19"/>
  <c r="C187" i="19"/>
  <c r="C176" i="19"/>
  <c r="C160" i="19"/>
  <c r="C161" i="19"/>
  <c r="C162" i="19"/>
  <c r="C163" i="19"/>
  <c r="C164" i="19"/>
  <c r="C165" i="19"/>
  <c r="C166" i="19"/>
  <c r="C159" i="19"/>
  <c r="C140" i="19"/>
  <c r="C141" i="19"/>
  <c r="C142" i="19"/>
  <c r="C143" i="19"/>
  <c r="C144" i="19"/>
  <c r="C145" i="19"/>
  <c r="C146" i="19"/>
  <c r="C147" i="19"/>
  <c r="C148" i="19"/>
  <c r="C139" i="19"/>
  <c r="B135" i="19"/>
  <c r="A135" i="19"/>
  <c r="AZ53" i="11"/>
  <c r="AY53" i="11"/>
  <c r="AX53" i="11"/>
  <c r="AW53" i="11"/>
  <c r="AV53" i="11"/>
  <c r="AU53" i="11"/>
  <c r="AT53" i="11"/>
  <c r="AS53" i="11"/>
  <c r="AR53" i="11"/>
  <c r="AQ53" i="11"/>
  <c r="AP53" i="11"/>
  <c r="AO53" i="11"/>
  <c r="AN53" i="11"/>
  <c r="AM53" i="11"/>
  <c r="AL53" i="11"/>
  <c r="AK53" i="11"/>
  <c r="AJ53" i="11"/>
  <c r="AI53" i="11"/>
  <c r="AH53" i="11"/>
  <c r="AG53" i="11"/>
  <c r="AF53" i="11"/>
  <c r="AE53" i="11"/>
  <c r="AD53" i="11"/>
  <c r="AC53" i="11"/>
  <c r="AB53" i="11"/>
  <c r="C122" i="19"/>
  <c r="C123" i="19"/>
  <c r="C124" i="19"/>
  <c r="C125" i="19"/>
  <c r="C126" i="19"/>
  <c r="C127" i="19"/>
  <c r="C128" i="19"/>
  <c r="C129" i="19"/>
  <c r="C130" i="19"/>
  <c r="C131" i="19"/>
  <c r="C132" i="19"/>
  <c r="C133" i="19"/>
  <c r="C121" i="19"/>
  <c r="C113" i="19"/>
  <c r="C114" i="19"/>
  <c r="C115" i="19"/>
  <c r="C116" i="19"/>
  <c r="C117" i="19"/>
  <c r="C112" i="19"/>
  <c r="C95" i="19"/>
  <c r="C92" i="19"/>
  <c r="C83" i="19"/>
  <c r="C84" i="19"/>
  <c r="C85" i="19"/>
  <c r="C86" i="19"/>
  <c r="C87" i="19"/>
  <c r="C88" i="19"/>
  <c r="C89" i="19"/>
  <c r="C90" i="19"/>
  <c r="C91" i="19"/>
  <c r="C82" i="19"/>
  <c r="C68" i="19"/>
  <c r="C69" i="19"/>
  <c r="C70" i="19"/>
  <c r="C71" i="19"/>
  <c r="C72" i="19"/>
  <c r="C73" i="19"/>
  <c r="C74" i="19"/>
  <c r="C75" i="19"/>
  <c r="C67" i="19"/>
  <c r="D55" i="19"/>
  <c r="D66" i="19"/>
  <c r="D81" i="19"/>
  <c r="D94" i="19"/>
  <c r="D111" i="19"/>
  <c r="D120" i="19"/>
  <c r="D138" i="19"/>
  <c r="D158" i="19"/>
  <c r="D175" i="19"/>
  <c r="D196" i="19"/>
  <c r="D212" i="19"/>
  <c r="D269" i="19"/>
  <c r="D281" i="19"/>
  <c r="C20" i="19"/>
  <c r="C21" i="19"/>
  <c r="C22" i="19"/>
  <c r="C23" i="19"/>
  <c r="C19" i="19"/>
  <c r="C46" i="19"/>
  <c r="C43" i="19"/>
  <c r="C44" i="19"/>
  <c r="C45" i="19"/>
  <c r="C36" i="19"/>
  <c r="C37" i="19"/>
  <c r="C38" i="19"/>
  <c r="C39" i="19"/>
  <c r="C40" i="19"/>
  <c r="C41" i="19"/>
  <c r="C42" i="19"/>
  <c r="C35" i="19"/>
  <c r="C34" i="19"/>
  <c r="AA53" i="11"/>
  <c r="Z53" i="11"/>
  <c r="Y53" i="11"/>
  <c r="X53" i="11"/>
  <c r="W53" i="11"/>
  <c r="V53" i="11"/>
  <c r="U53" i="11"/>
  <c r="T53" i="11"/>
  <c r="S53" i="11"/>
  <c r="R53" i="11"/>
  <c r="Q53" i="11"/>
  <c r="P53" i="11"/>
  <c r="O53" i="11"/>
  <c r="N53" i="11"/>
  <c r="M53" i="11"/>
  <c r="L53" i="11"/>
  <c r="K53" i="11"/>
  <c r="J53" i="11"/>
  <c r="I53" i="11"/>
  <c r="H53" i="11"/>
  <c r="G53" i="11"/>
  <c r="F53" i="11"/>
  <c r="E53" i="11"/>
  <c r="B9" i="19"/>
  <c r="A260" i="19"/>
  <c r="B260" i="19"/>
  <c r="A262" i="19"/>
  <c r="B262" i="19"/>
  <c r="A265" i="19"/>
  <c r="B265" i="19"/>
  <c r="A267" i="19"/>
  <c r="B267" i="19"/>
  <c r="A269" i="19"/>
  <c r="B269" i="19"/>
  <c r="A281" i="19"/>
  <c r="B281" i="19"/>
  <c r="A210" i="19"/>
  <c r="B210" i="19"/>
  <c r="A212" i="19"/>
  <c r="B212" i="19"/>
  <c r="A232" i="19"/>
  <c r="B232" i="19"/>
  <c r="A242" i="19"/>
  <c r="B242" i="19"/>
  <c r="A244" i="19"/>
  <c r="B244" i="19"/>
  <c r="A246" i="19"/>
  <c r="B246" i="19"/>
  <c r="A248" i="19"/>
  <c r="B248" i="19"/>
  <c r="A250" i="19"/>
  <c r="B250" i="19"/>
  <c r="A252" i="19"/>
  <c r="B252" i="19"/>
  <c r="A254" i="19"/>
  <c r="B254" i="19"/>
  <c r="A256" i="19"/>
  <c r="B256" i="19"/>
  <c r="A258" i="19"/>
  <c r="B258" i="19"/>
  <c r="A138" i="19"/>
  <c r="B138" i="19"/>
  <c r="A152" i="19"/>
  <c r="B152" i="19"/>
  <c r="A156" i="19"/>
  <c r="B156" i="19"/>
  <c r="A158" i="19"/>
  <c r="B158" i="19"/>
  <c r="A175" i="19"/>
  <c r="B175" i="19"/>
  <c r="A196" i="19"/>
  <c r="B196" i="19"/>
  <c r="A120" i="19"/>
  <c r="B120" i="19"/>
  <c r="B111" i="19"/>
  <c r="A111" i="19"/>
  <c r="B109" i="19"/>
  <c r="A109" i="19"/>
  <c r="B107" i="19"/>
  <c r="A107" i="19"/>
  <c r="B94" i="19"/>
  <c r="A94" i="19"/>
  <c r="B81" i="19"/>
  <c r="A81" i="19"/>
  <c r="B79" i="19"/>
  <c r="A79" i="19"/>
  <c r="B77" i="19"/>
  <c r="A77" i="19"/>
  <c r="B66" i="19"/>
  <c r="A66" i="19"/>
  <c r="B55" i="19"/>
  <c r="A55" i="19"/>
  <c r="B53" i="19"/>
  <c r="A53" i="19"/>
  <c r="B33" i="19"/>
  <c r="A33" i="19"/>
  <c r="B31" i="19"/>
  <c r="A31" i="19"/>
  <c r="B29" i="19"/>
  <c r="A29" i="19"/>
  <c r="B27" i="19"/>
  <c r="A27" i="19"/>
  <c r="B25" i="19"/>
  <c r="A25" i="19"/>
  <c r="B18" i="19"/>
  <c r="A18" i="19"/>
  <c r="B16" i="19"/>
  <c r="A16" i="19"/>
  <c r="B14" i="19"/>
  <c r="A14" i="19"/>
  <c r="B12" i="19"/>
  <c r="A12" i="19"/>
  <c r="A9" i="19"/>
  <c r="A7" i="19"/>
  <c r="A5" i="19"/>
  <c r="B7" i="19"/>
  <c r="B5" i="19"/>
  <c r="F297" i="19"/>
</calcChain>
</file>

<file path=xl/sharedStrings.xml><?xml version="1.0" encoding="utf-8"?>
<sst xmlns="http://schemas.openxmlformats.org/spreadsheetml/2006/main" count="699" uniqueCount="293">
  <si>
    <t>Discriminatie en gender</t>
  </si>
  <si>
    <t>Kinderarbeid en kinderrechten</t>
  </si>
  <si>
    <t>Gedwongen arbeid</t>
  </si>
  <si>
    <t>Leefbaar loon en leefbaar inkomen</t>
  </si>
  <si>
    <t>Veiligheid en gezondheid</t>
  </si>
  <si>
    <t>Voedselzekerheid en voedselkwaliteit</t>
  </si>
  <si>
    <t>Landrechten en toegang tot natuurlijke hulpbronnen</t>
  </si>
  <si>
    <t>Watervervuiling en gebruik chemicaliën, water en energie</t>
  </si>
  <si>
    <t>Dierenwelzijn</t>
  </si>
  <si>
    <t>Algemeen</t>
  </si>
  <si>
    <t>FNLI</t>
  </si>
  <si>
    <t>Anders, namelijk</t>
  </si>
  <si>
    <t>Nee</t>
  </si>
  <si>
    <t>Ja</t>
  </si>
  <si>
    <t>Weet ik niet</t>
  </si>
  <si>
    <t>Bedrijfsbezoeken</t>
  </si>
  <si>
    <t>Opvragen van certificaten van managementsystemen of keurmerken</t>
  </si>
  <si>
    <t>Incidenteel specifieke informatie opvragen</t>
  </si>
  <si>
    <t>Ingaan gezamenlijk verbetertraject</t>
  </si>
  <si>
    <t>Deelnemen aan certificering en/of keteninitiatieven is te duur</t>
  </si>
  <si>
    <t>Mijn handelsketen is te complex, ik koop te veel verschillende producten/ grondstoffen in</t>
  </si>
  <si>
    <t>Heeft uw onderneming een actueel overzicht van de eerstelijns productielocaties en subcontractors, inclusief naam en adresgegevens?</t>
  </si>
  <si>
    <t>Heeft uw onderneming intensieve samenwerkingsprogramma’s met het doel gezamenlijk duurzaamheid in de keten te verbeteren met toeleveranciers?</t>
  </si>
  <si>
    <t>Op welke wijze vindt monitoring &amp; evaluatie van uw toeleveranciers en producenten plaats ? (meerdere antwoorden mogelijk)</t>
  </si>
  <si>
    <t>VRAGEN:</t>
  </si>
  <si>
    <t>Tot welke sector (organisatie) behoort uw bedrijf?</t>
  </si>
  <si>
    <t>Welk type bedrijf betreft het?</t>
  </si>
  <si>
    <t>Wat is uw functie?</t>
  </si>
  <si>
    <t>Heeft uw onderneming een actueel overzicht van de producten die u produceert en de daarin aanwezige grondstoffen?</t>
  </si>
  <si>
    <t>Welk type risico neemt u mee in deze GIRA?</t>
  </si>
  <si>
    <t xml:space="preserve">Heeft u inzicht in het aantal schakels tussen uw onderneming en de primaire producent (de boer) van uw grondstoffen? </t>
  </si>
  <si>
    <t>Bent u bekend met het land van oorsprong van al uw grondstoffen, inclusief van de ingredienten in samengestelde grondstoffen?</t>
  </si>
  <si>
    <t>Welk van de volgende grondstoffen zijn aanwezig in uw producten (rechtstreeks dan wel als onderdeel van samengestelde grondstoffen)?</t>
  </si>
  <si>
    <t>Op welke manier heeft u bepaald welke grondstoffen en risico's prioriteit hebben voor actie vanuit uw bedrijf? (meerdere antwoorden mogelijk)</t>
  </si>
  <si>
    <t>bij ja 9</t>
  </si>
  <si>
    <t xml:space="preserve">Overlegt u over MVO/ MVI met belanghebbenden in de keten? </t>
  </si>
  <si>
    <t xml:space="preserve">Zo ja, met welke belanghebbenden? </t>
  </si>
  <si>
    <t>Zo ja, over welke onderwerpen spreekt u dan?    (meerdere antwoorden mogelijk)</t>
  </si>
  <si>
    <t>Onderneemt u  actie wanneer blijkt dat uw toeleveranciers de gemaakte afspraken rondom duurzaamheid schenden?</t>
  </si>
  <si>
    <t>Worden deze doelen ook onderschreven door de directie?</t>
  </si>
  <si>
    <t>Zijn deze doelen ook bekend bij de personen verantwoordelijk voor de uitvoering  van de inkoop?</t>
  </si>
  <si>
    <t>Wordt de voortgang op deze doelen gemonitord?</t>
  </si>
  <si>
    <t>Wordt de voortgang op deze doelen besproken in periodiek werkoverleg tussen de directie/ het management en de uitvoerend verantwoordelijke(n)?</t>
  </si>
  <si>
    <t xml:space="preserve">Is de voortgang van deze doelen onderdeel van officiele rapportages (zoals bijv de managementrapportage vanuit het kwaliteitsbeleid) </t>
  </si>
  <si>
    <t>Wordt het plan van aanpak voor MVI periodiek  bijgesteld op basis van een evaluatie van de effectiviteit ervan?</t>
  </si>
  <si>
    <t>Is er sprake van allocatie van tijd en middelen voor de uitvoering van het plan van aanpak voor MVI</t>
  </si>
  <si>
    <t>bij ja 16/17</t>
  </si>
  <si>
    <t>Inzicht &amp; Actie</t>
  </si>
  <si>
    <t>Communicatie</t>
  </si>
  <si>
    <t>Beleid &amp; Verankering</t>
  </si>
  <si>
    <t>Herstel</t>
  </si>
  <si>
    <t>Heeft u een officiele (interne) klachtenregeling waar uw medewerkers terecht kunnen met signalen over het onvoldoende naleven van mensenrechten, arbeidsrechten, veiligheid en milieunormen? N.B. Het kan hier ook gaan om een collectief klachtensysteem ingericht voor de medewerkers in een specifieke sector (bijv. via de CAO of een specifiek certificeringsschema)</t>
  </si>
  <si>
    <t>#</t>
  </si>
  <si>
    <t>VRAAG</t>
  </si>
  <si>
    <t>Antwoorden</t>
  </si>
  <si>
    <t>Vragen</t>
  </si>
  <si>
    <t>Aardappelproducten (VAVI)</t>
  </si>
  <si>
    <t>Bakkerij &amp; Zoetwaren (VBZ)</t>
  </si>
  <si>
    <t>Bakkerij (NVB)</t>
  </si>
  <si>
    <t>Bakkerij grondstoffen (NEBAFA)</t>
  </si>
  <si>
    <t>Brouwerij (Nederlandse Brouwers)</t>
  </si>
  <si>
    <t>Culinaire Producten (Culinaria NL)</t>
  </si>
  <si>
    <t>Groente- en Fruitproducten (VIGEF)</t>
  </si>
  <si>
    <t>Kinder- en dieetvoeding (VNFKD)</t>
  </si>
  <si>
    <t>Koffie &amp; Thee (Koffie &amp; Thee NL)</t>
  </si>
  <si>
    <t>Rijst (Vereniging rijstpellers)</t>
  </si>
  <si>
    <t>Smeltkaas (BenluxSmelt)</t>
  </si>
  <si>
    <t>Snacks &amp; Kokswaren (AKSV)</t>
  </si>
  <si>
    <t>Kruiden &amp; Specerijen (KNSV)</t>
  </si>
  <si>
    <t>Vis (Visfederatie)</t>
  </si>
  <si>
    <t>Vlees &amp; Vleeswaren (COV)</t>
  </si>
  <si>
    <t>Zuivel (NZO)</t>
  </si>
  <si>
    <t>Overig</t>
  </si>
  <si>
    <t>Specerijen (KNSV)</t>
  </si>
  <si>
    <t>Maak uw keuze:</t>
  </si>
  <si>
    <t>Kleinbedrijf</t>
  </si>
  <si>
    <t>Middenbedrijf</t>
  </si>
  <si>
    <t>Grootbedrijf</t>
  </si>
  <si>
    <t>Multinational</t>
  </si>
  <si>
    <t>QESH manager</t>
  </si>
  <si>
    <t>Inkoper</t>
  </si>
  <si>
    <t>Supply chain manager</t>
  </si>
  <si>
    <t>Kkwaliteitsmanager</t>
  </si>
  <si>
    <t>MVO-manager</t>
  </si>
  <si>
    <t>Directeur/ eigenaar</t>
  </si>
  <si>
    <t>Administratief medewerker</t>
  </si>
  <si>
    <t>Deels</t>
  </si>
  <si>
    <t>Arbeidsrechten</t>
  </si>
  <si>
    <t>Voedselveiligheid</t>
  </si>
  <si>
    <t>Voedselfraude</t>
  </si>
  <si>
    <t>Mensenrechten</t>
  </si>
  <si>
    <t>Milieu-impact</t>
  </si>
  <si>
    <t>(meerdere antwoorden mogelijk)</t>
  </si>
  <si>
    <t>Palmolie</t>
  </si>
  <si>
    <t xml:space="preserve">Soja </t>
  </si>
  <si>
    <t>Cacao</t>
  </si>
  <si>
    <t>Vanille</t>
  </si>
  <si>
    <t>Rijst</t>
  </si>
  <si>
    <t>Cashewnoten</t>
  </si>
  <si>
    <t>Kokos (incl. kokosolie)</t>
  </si>
  <si>
    <t>Rietsuiker</t>
  </si>
  <si>
    <t>Tonijn</t>
  </si>
  <si>
    <t>Citrusvruchten</t>
  </si>
  <si>
    <t>Koffie</t>
  </si>
  <si>
    <t>Thee</t>
  </si>
  <si>
    <t>Overig, namelijk</t>
  </si>
  <si>
    <t>ALGEMEEN</t>
  </si>
  <si>
    <t>Geef hieronder uw antwoord</t>
  </si>
  <si>
    <t>Grondstoffen</t>
  </si>
  <si>
    <t>Type risico</t>
  </si>
  <si>
    <t>…</t>
  </si>
  <si>
    <t>Uw antwoord</t>
  </si>
  <si>
    <t>Score Max</t>
  </si>
  <si>
    <t>Uw Score</t>
  </si>
  <si>
    <t>Wat nu?</t>
  </si>
  <si>
    <t>Inkoop van hetzelfde ingredient met een MVO certificaat (bijv. RSPO palmolie, UTZ cacao, Beter Leven Kip)</t>
  </si>
  <si>
    <t>Samen met leverancier doelen stellen voor stapsgewijze verduurzaming van de bestaande grondstof</t>
  </si>
  <si>
    <t>Mijn leverancier is aangesloten bij grondstofspecifiek MVO keteninitiatief  (bijv. Sustainable Spices Initiative)</t>
  </si>
  <si>
    <t xml:space="preserve">Wij zijn zelf aangesloten bij keteninitiatief  voor verduurzaming van deze specifieke grondstofketen. </t>
  </si>
  <si>
    <t>Wij hebben voor deze grondstof  nog geen acties ondernomen , maar zijn dit het komend jaar van plan.</t>
  </si>
  <si>
    <t>Wij hebben voor deze grondstof  nog geen acties ondernomen , en zijn dit in het komend jaar ook niet van plan.</t>
  </si>
  <si>
    <t>Maatregelen</t>
  </si>
  <si>
    <r>
      <t>Door eigen onderzoek (openbare bronnen, media, websites,</t>
    </r>
    <r>
      <rPr>
        <sz val="11"/>
        <color rgb="FFFF0000"/>
        <rFont val="Calibri"/>
        <family val="2"/>
      </rPr>
      <t xml:space="preserve"> third party audits,</t>
    </r>
    <r>
      <rPr>
        <sz val="11"/>
        <color theme="1"/>
        <rFont val="Calibri"/>
        <family val="2"/>
        <scheme val="minor"/>
      </rPr>
      <t xml:space="preserve"> NGO's, </t>
    </r>
    <r>
      <rPr>
        <sz val="11"/>
        <color rgb="FFFF0000"/>
        <rFont val="Calibri"/>
        <family val="2"/>
      </rPr>
      <t>vakbonden</t>
    </r>
    <r>
      <rPr>
        <sz val="11"/>
        <color theme="1"/>
        <rFont val="Calibri"/>
        <family val="2"/>
        <scheme val="minor"/>
      </rPr>
      <t xml:space="preserve"> etc.)</t>
    </r>
  </si>
  <si>
    <t>Door informatie van leveranciers</t>
  </si>
  <si>
    <t xml:space="preserve">Door  bezoek aan de boeren en producenten terug in de keten. </t>
  </si>
  <si>
    <t>Door informatie vanuit mijn klanten</t>
  </si>
  <si>
    <t>Door informatie vanuit mijn branchevereniging</t>
  </si>
  <si>
    <t>Anders, namelijk..</t>
  </si>
  <si>
    <t>Dit inzicht hebben wij nog onvoldoende.</t>
  </si>
  <si>
    <t>Manieren verkrijgen inzicht</t>
  </si>
  <si>
    <t>IMVO-risico's</t>
  </si>
  <si>
    <t>Kwalitatieve inschatting van ernst (mogelijk impact gevolgen op mens en/of milieu) en waarschijnlijkheid (kans dat het zich voordoet)</t>
  </si>
  <si>
    <t>Op basis van prioriteiten van onze klanten</t>
  </si>
  <si>
    <t>In overleg met de betreffende leveranciers</t>
  </si>
  <si>
    <t>Op basis van het aantal risico's in de MVO risico-checker</t>
  </si>
  <si>
    <t>Door koppeling met de bestaande inkoopstrategie (Kraljic: hefboom, strategisch, knelpunt, routine)</t>
  </si>
  <si>
    <t>Op basis van prioriteiten vanuit de brancheorganisatie(s)</t>
  </si>
  <si>
    <t xml:space="preserve">Dit hebben wij nog niet gedaan, maar zijn dit wel van plan in het komende jaar </t>
  </si>
  <si>
    <t xml:space="preserve">Dit hebben wij niet gedaan, en zijn dit ook niet van plan in het komende jaar. </t>
  </si>
  <si>
    <t>Wijze van bepalen</t>
  </si>
  <si>
    <t>Een evaluatie hiervan is onderdeel van  de GIRA voor ons kwaliteitsmanagementsysteem</t>
  </si>
  <si>
    <t>Een evaluatie hiervan is onderdeel van de jaarlijkse evaluatie van ons inkoopbeleid</t>
  </si>
  <si>
    <t xml:space="preserve">Wij evalueren dit als hier aanleiding toe is obv vragen van klanten, klachten of actualiteiten. </t>
  </si>
  <si>
    <t>Wij evalueren dit op basis van periodiek overleg met belanghebbenden.</t>
  </si>
  <si>
    <t>Dit hebben wij nog niet geborgd, maar zijn dit wel van plan in het komende jaar .</t>
  </si>
  <si>
    <t xml:space="preserve">Dit hebben wij niet geborgd, en zijn dit ook niet van plan in het komende jaar. </t>
  </si>
  <si>
    <t>Wijze van borging</t>
  </si>
  <si>
    <t>Mijn leveranciers verstrekken geen/ onvoldoende informatie om een goede risico-inschatting te kunnen maken.</t>
  </si>
  <si>
    <t>Mijn leveranciers zijn te groot, ik heb te weinig invloed</t>
  </si>
  <si>
    <t>Mijn leverancier weigert mee te werken aan onze IMVO-wensen/ eisen</t>
  </si>
  <si>
    <t>Problemen vinden verder weg in de keten plaats (niet bij eerste lijns leveranciers) , ik heb daar geen invloed op.</t>
  </si>
  <si>
    <t xml:space="preserve">Waarbrogen van grondstofzekerheid/ supply contingencies (we zijn te afhankelijk van bepaalde grondstoffentroom om eisen te kunnen stellen) </t>
  </si>
  <si>
    <t>Onze klanten zijn niet bereid te betalen voor de extra inspanningen t.a.v. MVI</t>
  </si>
  <si>
    <t>Gebrek aan interne capaciteit (mankracht)</t>
  </si>
  <si>
    <t>Gebrek aan interne kennis</t>
  </si>
  <si>
    <t xml:space="preserve">Onvoldoende beschikbaarheid (volume) van duurzame grondstoffen. </t>
  </si>
  <si>
    <t>Wij ervaren geen belemmeringen.</t>
  </si>
  <si>
    <t>Mogelijke belemmeringen</t>
  </si>
  <si>
    <t>Mate van transparantie</t>
  </si>
  <si>
    <t>Wij communiceren hier actief over met klanten</t>
  </si>
  <si>
    <t>Wij communiceren hier actief over met leveranciers</t>
  </si>
  <si>
    <t>Wij publiceren de voortgang online</t>
  </si>
  <si>
    <t xml:space="preserve">Dit is onderdeel van ons MVO verslag. </t>
  </si>
  <si>
    <t xml:space="preserve">Dit is onderdeel van ons reguliere jaarverslag. </t>
  </si>
  <si>
    <t>Wij delen dit met maatschappelijke organisaties wanneer zij hierom vragen</t>
  </si>
  <si>
    <t>Wij geven deze inzage aan klanten wanneer zij hierom vragen</t>
  </si>
  <si>
    <t>Wij delen de voortgang intern via ons personeelsblad en/of via ons intranet</t>
  </si>
  <si>
    <t xml:space="preserve">Wij delen dit alleen met het bevoegd gezag. </t>
  </si>
  <si>
    <t>Dit doen wij nog niet maar dit willen wij in het komend jaar gaan doen</t>
  </si>
  <si>
    <t>Wij zijn dit ook niet van plan in het komend jaar, omdat</t>
  </si>
  <si>
    <t>Klanten</t>
  </si>
  <si>
    <t>Leveranciers</t>
  </si>
  <si>
    <t>Ngo's in Nederland</t>
  </si>
  <si>
    <t>Ngo's in productielanden</t>
  </si>
  <si>
    <t>Werknemers(organsaties) in Nederland</t>
  </si>
  <si>
    <t>Werknemers(organisaties) in productielanden</t>
  </si>
  <si>
    <t>Vakbonden in Nederland</t>
  </si>
  <si>
    <t>Vakbonden in productielanden</t>
  </si>
  <si>
    <t>Belanghebbende(n)</t>
  </si>
  <si>
    <t>Preventie van Kinderarbeid en kinderrechten</t>
  </si>
  <si>
    <t>Preventie van Gedwongen arbeid</t>
  </si>
  <si>
    <t xml:space="preserve">Leefbaar loon en leefbaar inkomen </t>
  </si>
  <si>
    <t>Veiligheid en gezondheid van medewerkers</t>
  </si>
  <si>
    <t xml:space="preserve">Voedselzekerheid </t>
  </si>
  <si>
    <t>Voedselveiligheid &amp; voedselkwaliteit</t>
  </si>
  <si>
    <t>Preventie van Watervervuiling en gebruik chemicaliën, efficiency water en energieverbruik</t>
  </si>
  <si>
    <t>anders namelijk:</t>
  </si>
  <si>
    <t>recht op collectieve onderhandelingen door onafhankelijke vakbonden</t>
  </si>
  <si>
    <t>Waarborg van het recht op van vakvereniging</t>
  </si>
  <si>
    <t>Rechten tegen discriminatie en voor gendergelijkheid</t>
  </si>
  <si>
    <t>Onderwerpen</t>
  </si>
  <si>
    <t>Duurzaam verpakken</t>
  </si>
  <si>
    <t>Duurzaam transport</t>
  </si>
  <si>
    <t>CO2 footprint</t>
  </si>
  <si>
    <t>Aandeel lokale grondstoffen</t>
  </si>
  <si>
    <t>Verminderen uitval (ter preventie verspilling)</t>
  </si>
  <si>
    <t>Laten invullen van vragenlijsten/ self-assesments</t>
  </si>
  <si>
    <t>Laten ondertekenen van een gedragscode</t>
  </si>
  <si>
    <t>Onafhankelijke audits, door een derde partij</t>
  </si>
  <si>
    <t>Audits uitgevoerd door onze eigen onderneming</t>
  </si>
  <si>
    <t>Dit doen wij nog niet, maar zijn dit in het komende jaar wel van plan.</t>
  </si>
  <si>
    <t xml:space="preserve">Dit doen wij niet en zijn wij in het komende jaar ook niet van plan. </t>
  </si>
  <si>
    <t>Monitoring en evaluatie</t>
  </si>
  <si>
    <t>Kernthema's</t>
  </si>
  <si>
    <t>Zo ja, welk van de kernthema's voor IMVO zijn onderdeel van uw inkoop/ leveranciersbeleid?</t>
  </si>
  <si>
    <t>Directe beeindiging contract</t>
  </si>
  <si>
    <t xml:space="preserve">Leverancier krijgt eenmaal mogelijkheid tot verbeteren beleid </t>
  </si>
  <si>
    <t>Het type actie verschilt afhankelijk van de ernst van de overtreding.</t>
  </si>
  <si>
    <t>Wij ondernemen hier nog geen actie op maar zijn dit in het komend jaar wel van plan.</t>
  </si>
  <si>
    <t>Wij hanteen geen sancties en dit zijn wij in het komend jaar ook niet van plan</t>
  </si>
  <si>
    <t>Staat op zichzelf</t>
  </si>
  <si>
    <t>Onderdeel van breder MVO beleid</t>
  </si>
  <si>
    <t xml:space="preserve">Het systeem bevat ingebouwde periodieke voorlichting om medewerkers bekend te maken/ houden met het klachtensysteem en de rechten, normen en waarden die het moet borgen. </t>
  </si>
  <si>
    <t>Het systeem is bekend bij alle medewerkers</t>
  </si>
  <si>
    <t>Het systeem is gemakkelijk toegankelijk voor alle medewerkers</t>
  </si>
  <si>
    <t>Het systeem wordt vertrouwd door de medewerkers</t>
  </si>
  <si>
    <t>Het systeem beschermt de melder (klokkenluider)</t>
  </si>
  <si>
    <t>Het systeem bevat een mogelijkheid tot het anoniem melden van schendingen</t>
  </si>
  <si>
    <t>Het systeem heeft duidelijke en transparante prodcedures die voorspelbaar zijn</t>
  </si>
  <si>
    <t>Het systeem bevat een centrale registratie van alle ontvangen meldingen en hoe deze zijn afgehandeld.</t>
  </si>
  <si>
    <t>Het systeem wordt gebruikt als bron van leren (input voor verbeteringen)</t>
  </si>
  <si>
    <t>Interne regelingen</t>
  </si>
  <si>
    <t>Het systeem is bekend bij alle leveranciers</t>
  </si>
  <si>
    <t>Het systeem is gemakkelijk toegankelijk voor alle leveranciers</t>
  </si>
  <si>
    <t>Het systeem wordt vertrouwd door de leveranciers</t>
  </si>
  <si>
    <t>Het systeem bevat een centrale registratie van alle ontvangen meldngen en hoe deze zijn afgehandeld.</t>
  </si>
  <si>
    <t>Externe regelingen</t>
  </si>
  <si>
    <t>IJs (NVC)</t>
  </si>
  <si>
    <t>Keuzeopties</t>
  </si>
  <si>
    <t xml:space="preserve">Houdt u een periodieke evaluatie van de risico's en gevaren van uw grondstoffen en de borging hiervan bij uw leveranciers (gevarenidentificatie en risico-analyse: GIRA)? </t>
  </si>
  <si>
    <t>Punten normaal</t>
  </si>
  <si>
    <t>punten laag</t>
  </si>
  <si>
    <t>punten hoog</t>
  </si>
  <si>
    <t>max</t>
  </si>
  <si>
    <t>Door gebruik van de MVO riscochecker (https://www.mvorisicochecker.nl/nl)</t>
  </si>
  <si>
    <r>
      <t xml:space="preserve">Heeft u binnen de </t>
    </r>
    <r>
      <rPr>
        <b/>
        <sz val="11"/>
        <color rgb="FF000000"/>
        <rFont val="Calibri"/>
        <family val="2"/>
      </rPr>
      <t xml:space="preserve">INTERNE </t>
    </r>
    <r>
      <rPr>
        <sz val="11"/>
        <color theme="1"/>
        <rFont val="Calibri"/>
        <family val="2"/>
        <scheme val="minor"/>
      </rPr>
      <t>klachtenregeling de volgende zaken geborgd?  (meerdere antwoorden mogelijk)</t>
    </r>
  </si>
  <si>
    <r>
      <t>Heeft u binnen de</t>
    </r>
    <r>
      <rPr>
        <b/>
        <sz val="11"/>
        <color rgb="FF000000"/>
        <rFont val="Calibri"/>
        <family val="2"/>
      </rPr>
      <t xml:space="preserve"> EXTERNE </t>
    </r>
    <r>
      <rPr>
        <sz val="11"/>
        <color theme="1"/>
        <rFont val="Calibri"/>
        <family val="2"/>
        <scheme val="minor"/>
      </rPr>
      <t>klachtenregeling de volgende zaken geborgd?  (meerdere antwoorden mogelijk)</t>
    </r>
  </si>
  <si>
    <t>EINDE VRAGENLIJST</t>
  </si>
  <si>
    <t>SCORES</t>
  </si>
  <si>
    <t>LET OP: Wat Nu? = nr. vraag + 1</t>
  </si>
  <si>
    <t>Zorg dat dit overzicht bijgewerkt blijft en toegankelijk is.</t>
  </si>
  <si>
    <t>Inventariseer welke producten de onderneming produceert en geef aan welke grondstoffen u hierbij gebruikt.</t>
  </si>
  <si>
    <t>Noteer welke informatie u nodig heeft, welke u daadwerklijk in beeld hebt en welke informatie nog nodig is</t>
  </si>
  <si>
    <t>Vraag dit na bij een collega of bij een leidinggevende.</t>
  </si>
  <si>
    <t xml:space="preserve"> </t>
  </si>
  <si>
    <t>VRAGEN MKB-Quickscan IMVO-risicomanagement</t>
  </si>
  <si>
    <t>Codes van MKB-SAT. NIET AANPASSEN!</t>
  </si>
  <si>
    <t>Voedingsmiddelenconvenant</t>
  </si>
  <si>
    <r>
      <t xml:space="preserve">Heeft u </t>
    </r>
    <r>
      <rPr>
        <b/>
        <sz val="11"/>
        <color rgb="FF000000"/>
        <rFont val="Calibri"/>
        <family val="2"/>
      </rPr>
      <t xml:space="preserve">directe </t>
    </r>
    <r>
      <rPr>
        <sz val="11"/>
        <color theme="1"/>
        <rFont val="Calibri"/>
        <family val="2"/>
        <scheme val="minor"/>
      </rPr>
      <t>leveranciers in hoog risico landen</t>
    </r>
    <r>
      <rPr>
        <sz val="11"/>
        <color rgb="FFFF0000"/>
        <rFont val="Calibri"/>
        <family val="2"/>
      </rPr>
      <t xml:space="preserve"> (zie lijst DAC?)? </t>
    </r>
  </si>
  <si>
    <t>Heeft u onderzocht in hoeverre leveranciers voldoen aan internationale richtlijnen voor mensenrechten, arbeidsrecht en milieu?</t>
  </si>
  <si>
    <t>Welke maatregelen treft u om deze risico's te verminderen/ weg te nemen?</t>
  </si>
  <si>
    <t>Zijn er acties benoemd in een plan van aanpak en worden/zijn deze opgepakt en afgehandeld?</t>
  </si>
  <si>
    <r>
      <t>Bent u</t>
    </r>
    <r>
      <rPr>
        <b/>
        <sz val="11"/>
        <color rgb="FF000000"/>
        <rFont val="Calibri"/>
        <family val="2"/>
      </rPr>
      <t xml:space="preserve"> </t>
    </r>
    <r>
      <rPr>
        <sz val="11"/>
        <color theme="1"/>
        <rFont val="Calibri"/>
        <family val="2"/>
        <scheme val="minor"/>
      </rPr>
      <t>transparant over uw IMVO-doelen en de voortgang op het behalen hiervan?  (meerdere antwoorden mogelijk)</t>
    </r>
  </si>
  <si>
    <t>Bevat de monitoring &amp; evaluatie van de prestaties van uw toeleveranciers ook IMVO-onderwerpen?</t>
  </si>
  <si>
    <t>Heeft uw onderneming een plan van aanpak opgesteld om de geïdentificeerde IMVO-risico’s in de keten te verminderen of weg te nemen?</t>
  </si>
  <si>
    <t>Bent u bekend met de IMVO risico's van deze grondstoffen terug in de keten (voorbij uw eerste leveranciers)?</t>
  </si>
  <si>
    <t>Op welke manier heeft u het  inzicht in de IMVO-risico's van uw grondstoffen verkregen?  (meerdere antwoorden mogelijk)</t>
  </si>
  <si>
    <t>Heeft u inzicht in de IMVO-ketenrisico's van overige kenmerkende ingredienten in uw producten.</t>
  </si>
  <si>
    <r>
      <t>Welk type IMVO-risico's heeft u onderzocht in deze grondstofketen(s) -</t>
    </r>
    <r>
      <rPr>
        <i/>
        <sz val="11"/>
        <color rgb="FFFF0000"/>
        <rFont val="Calibri"/>
        <family val="2"/>
      </rPr>
      <t xml:space="preserve"> Meerdere antwoorden mogelijk</t>
    </r>
  </si>
  <si>
    <t>Heeft u inzicht in de IMVO-ketenrisico's van uw (overige)  top 5 volume grondstoffen, inclusief de risico's van afzonderlijke ingredienten bij samengestelde grondstoffen?</t>
  </si>
  <si>
    <r>
      <t xml:space="preserve">Worden bij </t>
    </r>
    <r>
      <rPr>
        <b/>
        <sz val="11"/>
        <color rgb="FF000000"/>
        <rFont val="Calibri"/>
        <family val="2"/>
      </rPr>
      <t xml:space="preserve">nieuwe </t>
    </r>
    <r>
      <rPr>
        <sz val="11"/>
        <color theme="1"/>
        <rFont val="Calibri"/>
        <family val="2"/>
        <scheme val="minor"/>
      </rPr>
      <t>inkoopbeslissingen eerst de mogelijke IMVO-risico's onderzocht?</t>
    </r>
  </si>
  <si>
    <t>Op welke wijze borgt u het up-to-date blijven van uw IMVO-risico-inventarisatie? (meerdere antwoorden mogelijk)</t>
  </si>
  <si>
    <t>Heeft u meetbare doelen vastgelegd t.a.v. IMVO?</t>
  </si>
  <si>
    <t xml:space="preserve">Staat het MVI beleid op zichzelf of is het onderdeel van een organisatiebreed IMVO beleid? </t>
  </si>
  <si>
    <t>Bent u hierbij transparant over knelpunten en uitdagingen die u tegen komt en over het evt. niet behalen van eerder gestelde doelen (leg uit waarom indien niet/deels)?</t>
  </si>
  <si>
    <t>Toelichting indien niet/deels:</t>
  </si>
  <si>
    <t>Bevat het IMVO en/of MVI-beleid van uw onderneming een expliciete verwijzing waarin u zich conformeert aan de internationale OESO-richtlijnen (OECD Guidelines for Multinational Enterprises) en / of de UN Guiding Principles on Business &amp; Human Rights (UNGP)?</t>
  </si>
  <si>
    <t>Via de periodieke GIRA die onderdeel is van ons kwaliteitsmanagementsysteem (in. 1x/jaar)</t>
  </si>
  <si>
    <t>Als onderdeel van de agenda bij regulier contact, bijv.  de jaarlijke leveranciersgesprekken</t>
  </si>
  <si>
    <t>Garnalen</t>
  </si>
  <si>
    <t>Shea (Karité)</t>
  </si>
  <si>
    <t>Specerijen</t>
  </si>
  <si>
    <t>Groenten</t>
  </si>
  <si>
    <t>Vers fruit</t>
  </si>
  <si>
    <t>Na pogingen met de leverancier om de risicos terug te dringen en non- compliance van deze, is besloten het ingredient te verwijderen uit de receptuur (bijv. palmolie vervangen door raapzaadolie).</t>
  </si>
  <si>
    <t>Na pogingen met de leverancier om de risicos terug te dringen en non compliance door deze is gekozen om deze grondstof in te kopen uit een ander gebied (bijv. soja uit EU i.p.v. Brazilie).</t>
  </si>
  <si>
    <t>Door gesprekken met NGO's en/of vakbonden</t>
  </si>
  <si>
    <t>Beperking van vakbondsvrijheid en -organisatie</t>
  </si>
  <si>
    <t>Op basis van prioriteiten binnen het eigen MVO beleid</t>
  </si>
  <si>
    <t>Dit hebben wij nog niet gedaan omdat we eerst willen bekijken hoe we dit het beste kunnen doen en daar kunnen wij wel wat hulpmiddelen voor gebruiken.</t>
  </si>
  <si>
    <t>Dit hebben wij nog niet geborgd omdat we eerst willen bekijken hoe we dit het beste kunnen doen en daar kunnen wij wel wat hulpmiddelen voor gebruiken.</t>
  </si>
  <si>
    <t>Wat zijn de belangrijkste omstandigheden die u belemmeren IMVO-maatregelen in de handelsketen door te voeren?  (meerdere antwoorden mogelijk)</t>
  </si>
  <si>
    <t>Werkgeversorganisaties in Nederland</t>
  </si>
  <si>
    <t>Werkgeversorganisaties in productielanden</t>
  </si>
  <si>
    <t>Nationale overheden in Nederland</t>
  </si>
  <si>
    <t>Nationale overheden in productielanden</t>
  </si>
  <si>
    <t>Regionale overheid in productielanden</t>
  </si>
  <si>
    <t>Regionale overheid in Nederland</t>
  </si>
  <si>
    <t>Actief advies geven om duurzaamheid te verbeteren in beleid.</t>
  </si>
  <si>
    <t>Is deze klachtenregeling ook toegankelijk voor klachten van (medewerkers van) uw leveranciers en in productielanden t.a.v. van het effect van uw handelen op de naleving van mensenrechten, arbeidsrechten, veiligheid en milieunormeringen bij (de leveranciers van) uw leveranciers?</t>
  </si>
  <si>
    <t>Het systeem is bekend bij werknemers in productielanden</t>
  </si>
  <si>
    <t>Het systeem is gemakkelijk toegankelijk voor alle werknemers in productielanden</t>
  </si>
  <si>
    <t>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</si>
</sst>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4" x14ac:knownFonts="1">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b/>
      <sz val="18"/>
      <color rgb="FFFF0000"/>
      <name val="Calibri"/>
      <family val="2"/>
      <scheme val="minor"/>
    </font>
    <font>
      <b/>
      <sz val="11"/>
      <color rgb="FF000000"/>
      <name val="Calibri"/>
      <family val="2"/>
    </font>
    <font>
      <sz val="11"/>
      <color rgb="FFFF0000"/>
      <name val="Calibri"/>
      <family val="2"/>
    </font>
    <font>
      <i/>
      <sz val="11"/>
      <color rgb="FFFF0000"/>
      <name val="Calibri"/>
      <family val="2"/>
    </font>
    <font>
      <b/>
      <sz val="18"/>
      <color theme="7" tint="0.39997558519241921"/>
      <name val="Calibri"/>
      <family val="2"/>
      <scheme val="minor"/>
    </font>
    <font>
      <sz val="11"/>
      <color rgb="FFC00000"/>
      <name val="Calibri"/>
      <family val="2"/>
    </font>
    <font>
      <sz val="11"/>
      <color rgb="FFFF0000"/>
      <name val="Calibri"/>
      <family val="2"/>
      <scheme val="minor"/>
    </font>
    <font>
      <sz val="9"/>
      <color theme="1"/>
      <name val="Calibri"/>
      <family val="2"/>
      <scheme val="minor"/>
    </font>
    <font>
      <b/>
      <sz val="11"/>
      <color theme="4" tint="-0.499984740745262"/>
      <name val="Calibri"/>
      <family val="2"/>
      <scheme val="minor"/>
    </font>
    <font>
      <sz val="11"/>
      <color theme="7" tint="0.39997558519241921"/>
      <name val="Calibri"/>
      <family val="2"/>
      <scheme val="minor"/>
    </font>
  </fonts>
  <fills count="4">
    <fill>
      <patternFill patternType="none"/>
    </fill>
    <fill>
      <patternFill patternType="gray125"/>
    </fill>
    <fill>
      <patternFill patternType="solid">
        <fgColor theme="4" tint="-0.499984740745262"/>
        <bgColor indexed="64"/>
      </patternFill>
    </fill>
    <fill>
      <patternFill patternType="solid">
        <fgColor theme="7" tint="0.39997558519241921"/>
        <bgColor indexed="64"/>
      </patternFill>
    </fill>
  </fills>
  <borders count="1">
    <border>
      <left/>
      <right/>
      <top/>
      <bottom/>
      <diagonal/>
    </border>
  </borders>
  <cellStyleXfs count="1">
    <xf numFmtId="0" fontId="0" fillId="0" borderId="0"/>
  </cellStyleXfs>
  <cellXfs count="42">
    <xf numFmtId="0" fontId="0" fillId="0" borderId="0" xfId="0"/>
    <xf numFmtId="0" fontId="2" fillId="0" borderId="0" xfId="0" applyFont="1"/>
    <xf numFmtId="0" fontId="4" fillId="0" borderId="0" xfId="0" applyFont="1"/>
    <xf numFmtId="0" fontId="1" fillId="2" borderId="0" xfId="0" applyFont="1" applyFill="1" applyAlignment="1" applyProtection="1">
      <alignment vertical="center"/>
      <protection hidden="1"/>
    </xf>
    <xf numFmtId="0" fontId="0" fillId="0" borderId="0" xfId="0" applyAlignment="1" applyProtection="1">
      <alignment vertical="center"/>
      <protection hidden="1"/>
    </xf>
    <xf numFmtId="0" fontId="0" fillId="0" borderId="0" xfId="0" applyAlignment="1" applyProtection="1">
      <alignment horizontal="center" vertical="center"/>
      <protection hidden="1"/>
    </xf>
    <xf numFmtId="0" fontId="0" fillId="2" borderId="0" xfId="0" applyFill="1" applyAlignment="1" applyProtection="1">
      <alignment vertical="center"/>
      <protection hidden="1"/>
    </xf>
    <xf numFmtId="0" fontId="0" fillId="0" borderId="0" xfId="0" applyFill="1" applyAlignment="1">
      <alignment wrapText="1"/>
    </xf>
    <xf numFmtId="0" fontId="0" fillId="0" borderId="0" xfId="0" applyFill="1" applyAlignment="1"/>
    <xf numFmtId="0" fontId="0" fillId="0" borderId="0" xfId="0" applyFill="1" applyAlignment="1">
      <alignment vertical="top" wrapText="1"/>
    </xf>
    <xf numFmtId="0" fontId="0" fillId="0" borderId="0" xfId="0" applyFill="1" applyAlignment="1">
      <alignment vertical="top"/>
    </xf>
    <xf numFmtId="0" fontId="0" fillId="0" borderId="0" xfId="0" applyAlignment="1">
      <alignment vertical="top" wrapText="1"/>
    </xf>
    <xf numFmtId="0" fontId="0" fillId="0" borderId="0" xfId="0" applyAlignment="1">
      <alignment vertical="top"/>
    </xf>
    <xf numFmtId="0" fontId="0" fillId="0" borderId="0" xfId="0" applyAlignment="1">
      <alignment vertical="center" wrapText="1"/>
    </xf>
    <xf numFmtId="0" fontId="0" fillId="0" borderId="0" xfId="0" applyAlignment="1">
      <alignment vertical="center"/>
    </xf>
    <xf numFmtId="0" fontId="2" fillId="0" borderId="0" xfId="0" applyFont="1" applyAlignment="1">
      <alignment vertical="center"/>
    </xf>
    <xf numFmtId="0" fontId="0" fillId="0" borderId="0" xfId="0" applyFill="1" applyAlignment="1">
      <alignment horizontal="left" vertical="top" wrapText="1"/>
    </xf>
    <xf numFmtId="0" fontId="8" fillId="2" borderId="0" xfId="0" applyFont="1" applyFill="1" applyProtection="1">
      <protection locked="0"/>
    </xf>
    <xf numFmtId="0" fontId="3" fillId="2" borderId="0" xfId="0" applyFont="1" applyFill="1" applyAlignment="1" applyProtection="1">
      <alignment vertical="center"/>
      <protection hidden="1"/>
    </xf>
    <xf numFmtId="0" fontId="2" fillId="0" borderId="0" xfId="0" applyFont="1" applyAlignment="1">
      <alignment vertical="center" wrapText="1"/>
    </xf>
    <xf numFmtId="0" fontId="0" fillId="0" borderId="0" xfId="0" applyFont="1" applyAlignment="1">
      <alignment vertical="center" wrapText="1"/>
    </xf>
    <xf numFmtId="0" fontId="9" fillId="0" borderId="0" xfId="0" applyFont="1" applyFill="1" applyAlignment="1" applyProtection="1">
      <protection locked="0"/>
    </xf>
    <xf numFmtId="0" fontId="0" fillId="0" borderId="0" xfId="0" applyFill="1" applyAlignment="1" applyProtection="1">
      <protection locked="0"/>
    </xf>
    <xf numFmtId="0" fontId="9" fillId="0" borderId="0" xfId="0" applyFont="1" applyFill="1" applyAlignment="1">
      <alignment vertical="top"/>
    </xf>
    <xf numFmtId="0" fontId="3" fillId="3" borderId="0" xfId="0" applyFont="1" applyFill="1" applyAlignment="1" applyProtection="1">
      <alignment vertical="center"/>
      <protection hidden="1"/>
    </xf>
    <xf numFmtId="0" fontId="9" fillId="0" borderId="0" xfId="0" applyFont="1" applyFill="1" applyAlignment="1"/>
    <xf numFmtId="0" fontId="3" fillId="2" borderId="0" xfId="0" applyFont="1" applyFill="1" applyAlignment="1" applyProtection="1">
      <alignment vertical="center" wrapText="1"/>
      <protection hidden="1"/>
    </xf>
    <xf numFmtId="0" fontId="0" fillId="0" borderId="0" xfId="0" applyAlignment="1" applyProtection="1">
      <alignment vertical="center" wrapText="1"/>
      <protection hidden="1"/>
    </xf>
    <xf numFmtId="0" fontId="1" fillId="2" borderId="0" xfId="0" applyFont="1" applyFill="1" applyAlignment="1" applyProtection="1">
      <alignment horizontal="center" vertical="center"/>
      <protection hidden="1"/>
    </xf>
    <xf numFmtId="0" fontId="3" fillId="2" borderId="0" xfId="0" applyFont="1" applyFill="1" applyAlignment="1" applyProtection="1">
      <alignment horizontal="center" vertical="center"/>
      <protection hidden="1"/>
    </xf>
    <xf numFmtId="0" fontId="0" fillId="0" borderId="0" xfId="0" applyAlignment="1" applyProtection="1">
      <alignment vertical="center"/>
      <protection locked="0" hidden="1"/>
    </xf>
    <xf numFmtId="0" fontId="8" fillId="2" borderId="0" xfId="0" applyFont="1" applyFill="1" applyAlignment="1" applyProtection="1">
      <alignment vertical="center"/>
      <protection locked="0" hidden="1"/>
    </xf>
    <xf numFmtId="164" fontId="0" fillId="0" borderId="0" xfId="0" applyNumberFormat="1" applyAlignment="1" applyProtection="1">
      <alignment horizontal="center" vertical="center"/>
      <protection hidden="1"/>
    </xf>
    <xf numFmtId="0" fontId="0" fillId="0" borderId="0" xfId="0" applyAlignment="1" applyProtection="1">
      <alignment vertical="center"/>
      <protection locked="0"/>
    </xf>
    <xf numFmtId="0" fontId="0" fillId="0" borderId="0" xfId="0" applyFont="1" applyAlignment="1" applyProtection="1">
      <alignment vertical="center" wrapText="1"/>
      <protection locked="0"/>
    </xf>
    <xf numFmtId="0" fontId="2" fillId="0" borderId="0" xfId="0" applyFont="1" applyAlignment="1" applyProtection="1">
      <alignment vertical="center"/>
      <protection hidden="1"/>
    </xf>
    <xf numFmtId="0" fontId="0" fillId="0" borderId="0" xfId="0" applyFont="1" applyAlignment="1" applyProtection="1">
      <alignment vertical="top" wrapText="1"/>
      <protection hidden="1"/>
    </xf>
    <xf numFmtId="0" fontId="10" fillId="0" borderId="0" xfId="0" applyFont="1" applyAlignment="1" applyProtection="1">
      <alignment vertical="center" wrapText="1"/>
      <protection hidden="1"/>
    </xf>
    <xf numFmtId="0" fontId="11" fillId="0" borderId="0" xfId="0" applyFont="1" applyAlignment="1" applyProtection="1">
      <alignment vertical="center" wrapText="1"/>
      <protection hidden="1"/>
    </xf>
    <xf numFmtId="0" fontId="12" fillId="2" borderId="0" xfId="0" applyFont="1" applyFill="1" applyAlignment="1" applyProtection="1">
      <alignment vertical="center" wrapText="1"/>
      <protection hidden="1"/>
    </xf>
    <xf numFmtId="0" fontId="13" fillId="3" borderId="0" xfId="0" applyFont="1" applyFill="1" applyProtection="1">
      <protection hidden="1"/>
    </xf>
    <xf numFmtId="0" fontId="8" fillId="2" borderId="0" xfId="0" applyFont="1" applyFill="1" applyProtection="1"/>
  </cellXfs>
  <cellStyles count="1">
    <cellStyle name="Normal" xfId="0" builtinId="0"/>
  </cellStyles>
  <dxfs count="0"/>
  <tableStyles count="0" defaultTableStyle="TableStyleMedium2" defaultPivotStyle="PivotStyleLight16"/>
  <colors>
    <mruColors>
      <color rgb="FFFF5D5D"/>
      <color rgb="FFFE9A9A"/>
      <color rgb="FFFFBDB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Kantoorthema">
  <a:themeElements>
    <a:clrScheme name="Kantoor">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Kantoor">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toor">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304"/>
  <sheetViews>
    <sheetView tabSelected="1" workbookViewId="0">
      <pane ySplit="1" topLeftCell="A2" activePane="bottomLeft" state="frozen"/>
      <selection pane="bottomLeft" activeCell="A2" sqref="A2"/>
    </sheetView>
  </sheetViews>
  <sheetFormatPr defaultRowHeight="15" x14ac:dyDescent="0.25"/>
  <cols>
    <col min="1" max="1" width="8.85546875" customWidth="1"/>
    <col min="2" max="2" width="76.28515625" style="4" customWidth="1"/>
    <col min="3" max="3" width="35.28515625" style="4" customWidth="1"/>
    <col min="4" max="4" width="30" style="14" customWidth="1"/>
    <col min="5" max="5" width="9.5703125" style="5" bestFit="1" customWidth="1"/>
    <col min="6" max="6" width="8.7109375" style="5" bestFit="1" customWidth="1"/>
    <col min="7" max="7" width="8.85546875" style="14"/>
    <col min="8" max="8" width="28" style="13" customWidth="1"/>
    <col min="9" max="9" width="8.85546875" style="14"/>
  </cols>
  <sheetData>
    <row r="1" spans="1:9" ht="23.25" x14ac:dyDescent="0.35">
      <c r="A1" s="41" t="s">
        <v>245</v>
      </c>
      <c r="B1" s="31"/>
      <c r="C1" s="18"/>
      <c r="D1" s="3" t="s">
        <v>111</v>
      </c>
      <c r="E1" s="28" t="s">
        <v>112</v>
      </c>
      <c r="F1" s="28" t="s">
        <v>113</v>
      </c>
      <c r="G1" s="3"/>
      <c r="H1" s="39" t="s">
        <v>114</v>
      </c>
      <c r="I1" s="24"/>
    </row>
    <row r="2" spans="1:9" x14ac:dyDescent="0.25">
      <c r="A2" s="40" t="s">
        <v>292</v>
      </c>
      <c r="B2" s="3" t="s">
        <v>247</v>
      </c>
      <c r="D2" s="4"/>
      <c r="G2" s="4"/>
      <c r="H2" s="27"/>
      <c r="I2" s="4"/>
    </row>
    <row r="3" spans="1:9" x14ac:dyDescent="0.25">
      <c r="A3" s="6"/>
    </row>
    <row r="4" spans="1:9" ht="23.25" x14ac:dyDescent="0.35">
      <c r="A4" s="17" t="s">
        <v>9</v>
      </c>
      <c r="B4" s="18"/>
      <c r="C4" s="18"/>
      <c r="D4" s="18"/>
      <c r="E4" s="29"/>
      <c r="F4" s="29"/>
      <c r="G4" s="18"/>
      <c r="H4" s="26"/>
      <c r="I4" s="24"/>
    </row>
    <row r="5" spans="1:9" x14ac:dyDescent="0.25">
      <c r="A5" s="15">
        <f>Codes1!A4</f>
        <v>1</v>
      </c>
      <c r="B5" s="27" t="str">
        <f>Codes1!C4</f>
        <v>Tot welke sector (organisatie) behoort uw bedrijf?</v>
      </c>
      <c r="D5" s="30" t="s">
        <v>74</v>
      </c>
    </row>
    <row r="6" spans="1:9" x14ac:dyDescent="0.25">
      <c r="A6" s="15"/>
    </row>
    <row r="7" spans="1:9" x14ac:dyDescent="0.25">
      <c r="A7" s="15">
        <f>Codes1!A5</f>
        <v>2</v>
      </c>
      <c r="B7" s="27" t="str">
        <f>Codes1!C5</f>
        <v>Welk type bedrijf betreft het?</v>
      </c>
      <c r="D7" s="30" t="s">
        <v>74</v>
      </c>
    </row>
    <row r="8" spans="1:9" x14ac:dyDescent="0.25">
      <c r="A8" s="15"/>
    </row>
    <row r="9" spans="1:9" x14ac:dyDescent="0.25">
      <c r="A9" s="15">
        <f>Codes1!A6</f>
        <v>3</v>
      </c>
      <c r="B9" s="27" t="str">
        <f>Codes1!C6</f>
        <v>Wat is uw functie?</v>
      </c>
      <c r="D9" s="30" t="s">
        <v>74</v>
      </c>
    </row>
    <row r="10" spans="1:9" x14ac:dyDescent="0.25">
      <c r="A10" s="15"/>
    </row>
    <row r="11" spans="1:9" ht="23.25" x14ac:dyDescent="0.35">
      <c r="A11" s="17" t="s">
        <v>47</v>
      </c>
      <c r="B11" s="18"/>
      <c r="C11" s="18"/>
      <c r="D11" s="18"/>
      <c r="E11" s="29"/>
      <c r="F11" s="29"/>
      <c r="G11" s="18"/>
      <c r="H11" s="26"/>
      <c r="I11" s="24"/>
    </row>
    <row r="12" spans="1:9" ht="30" x14ac:dyDescent="0.25">
      <c r="A12" s="15">
        <f>Codes1!A7</f>
        <v>4</v>
      </c>
      <c r="B12" s="27" t="str">
        <f>Codes1!C7</f>
        <v>Heeft uw onderneming een actueel overzicht van de producten die u produceert en de daarin aanwezige grondstoffen?</v>
      </c>
      <c r="D12" s="30" t="s">
        <v>74</v>
      </c>
      <c r="E12" s="5">
        <f>Codes1!$H$90</f>
        <v>5</v>
      </c>
      <c r="F12" s="5">
        <f>VLOOKUP(D12,Codes1!$E$89:$H$93,4,FALSE)</f>
        <v>0</v>
      </c>
      <c r="H12" s="13" t="str">
        <f>VLOOKUP(D12,Codes1!D54:AZ58,5,FALSE)</f>
        <v xml:space="preserve"> </v>
      </c>
    </row>
    <row r="13" spans="1:9" x14ac:dyDescent="0.25">
      <c r="A13" s="15"/>
    </row>
    <row r="14" spans="1:9" ht="30" x14ac:dyDescent="0.25">
      <c r="A14" s="15">
        <f>Codes1!A8</f>
        <v>5</v>
      </c>
      <c r="B14" s="27" t="str">
        <f>Codes1!C8</f>
        <v>Heeft uw onderneming een actueel overzicht van de eerstelijns productielocaties en subcontractors, inclusief naam en adresgegevens?</v>
      </c>
      <c r="D14" s="33" t="s">
        <v>74</v>
      </c>
      <c r="E14" s="5">
        <f>Codes1!$H$90</f>
        <v>5</v>
      </c>
      <c r="F14" s="5">
        <f>VLOOKUP(D14,Codes1!$E$89:$H$93,4,FALSE)</f>
        <v>0</v>
      </c>
    </row>
    <row r="15" spans="1:9" x14ac:dyDescent="0.25">
      <c r="A15" s="15"/>
    </row>
    <row r="16" spans="1:9" ht="45" x14ac:dyDescent="0.25">
      <c r="A16" s="15">
        <f>Codes1!A9</f>
        <v>6</v>
      </c>
      <c r="B16" s="27" t="str">
        <f>Codes1!C9</f>
        <v xml:space="preserve">Houdt u een periodieke evaluatie van de risico's en gevaren van uw grondstoffen en de borging hiervan bij uw leveranciers (gevarenidentificatie en risico-analyse: GIRA)? </v>
      </c>
      <c r="D16" s="33" t="s">
        <v>74</v>
      </c>
      <c r="E16" s="5">
        <f>Codes1!$F$90</f>
        <v>3</v>
      </c>
      <c r="F16" s="5">
        <f>VLOOKUP(D16,Codes1!$E$89:$H$93,2,FALSE)</f>
        <v>0</v>
      </c>
    </row>
    <row r="17" spans="1:6" x14ac:dyDescent="0.25">
      <c r="A17" s="15"/>
    </row>
    <row r="18" spans="1:6" x14ac:dyDescent="0.25">
      <c r="A18" s="15">
        <f>Codes1!A10</f>
        <v>7</v>
      </c>
      <c r="B18" s="27" t="str">
        <f>Codes1!C10</f>
        <v>Welk type risico neemt u mee in deze GIRA?</v>
      </c>
      <c r="C18" s="35" t="s">
        <v>109</v>
      </c>
      <c r="D18" s="15" t="str">
        <f>D33</f>
        <v>Geef hieronder uw antwoord</v>
      </c>
    </row>
    <row r="19" spans="1:6" x14ac:dyDescent="0.25">
      <c r="A19" s="15"/>
      <c r="B19" s="27" t="s">
        <v>92</v>
      </c>
      <c r="C19" s="4" t="str">
        <f>Codes1!K65</f>
        <v>Voedselveiligheid</v>
      </c>
      <c r="D19" s="33" t="s">
        <v>74</v>
      </c>
      <c r="E19" s="5">
        <v>3</v>
      </c>
      <c r="F19" s="5">
        <f>VLOOKUP(D19,Codes1!$E$89:$H$93,2,FALSE)</f>
        <v>0</v>
      </c>
    </row>
    <row r="20" spans="1:6" x14ac:dyDescent="0.25">
      <c r="A20" s="15"/>
      <c r="B20" s="27"/>
      <c r="C20" s="4" t="str">
        <f>Codes1!K66</f>
        <v>Voedselfraude</v>
      </c>
      <c r="D20" s="33" t="s">
        <v>74</v>
      </c>
      <c r="E20" s="5">
        <v>3</v>
      </c>
      <c r="F20" s="5">
        <f>VLOOKUP(D20,Codes1!$E$89:$H$93,2,FALSE)</f>
        <v>0</v>
      </c>
    </row>
    <row r="21" spans="1:6" x14ac:dyDescent="0.25">
      <c r="A21" s="15"/>
      <c r="B21" s="27"/>
      <c r="C21" s="4" t="str">
        <f>Codes1!K67</f>
        <v>Arbeidsrechten</v>
      </c>
      <c r="D21" s="33" t="s">
        <v>74</v>
      </c>
      <c r="E21" s="5">
        <f>Codes1!$H$90</f>
        <v>5</v>
      </c>
      <c r="F21" s="5">
        <f>VLOOKUP(D21,Codes1!$E$89:$H$93,4,FALSE)</f>
        <v>0</v>
      </c>
    </row>
    <row r="22" spans="1:6" x14ac:dyDescent="0.25">
      <c r="A22" s="15"/>
      <c r="B22" s="27"/>
      <c r="C22" s="4" t="str">
        <f>Codes1!K68</f>
        <v>Mensenrechten</v>
      </c>
      <c r="D22" s="33" t="s">
        <v>74</v>
      </c>
      <c r="E22" s="5">
        <f>Codes1!$H$90</f>
        <v>5</v>
      </c>
      <c r="F22" s="5">
        <f>VLOOKUP(D22,Codes1!$E$89:$H$93,4,FALSE)</f>
        <v>0</v>
      </c>
    </row>
    <row r="23" spans="1:6" x14ac:dyDescent="0.25">
      <c r="A23" s="15"/>
      <c r="B23" s="27"/>
      <c r="C23" s="4" t="str">
        <f>Codes1!K69</f>
        <v>Milieu-impact</v>
      </c>
      <c r="D23" s="33" t="s">
        <v>74</v>
      </c>
      <c r="E23" s="5">
        <f>Codes1!$H$90</f>
        <v>5</v>
      </c>
      <c r="F23" s="5">
        <f>VLOOKUP(D23,Codes1!$E$89:$H$93,4,FALSE)</f>
        <v>0</v>
      </c>
    </row>
    <row r="24" spans="1:6" x14ac:dyDescent="0.25">
      <c r="A24" s="15"/>
    </row>
    <row r="25" spans="1:6" ht="30" x14ac:dyDescent="0.25">
      <c r="A25" s="15">
        <f>Codes1!A11</f>
        <v>8</v>
      </c>
      <c r="B25" s="27" t="str">
        <f>Codes1!C11</f>
        <v xml:space="preserve">Heeft u inzicht in het aantal schakels tussen uw onderneming en de primaire producent (de boer) van uw grondstoffen? </v>
      </c>
      <c r="D25" s="33" t="s">
        <v>74</v>
      </c>
      <c r="E25" s="5">
        <v>5</v>
      </c>
      <c r="F25" s="5">
        <f>VLOOKUP(D25,Codes1!$E$89:$H$93,4,FALSE)</f>
        <v>0</v>
      </c>
    </row>
    <row r="26" spans="1:6" x14ac:dyDescent="0.25">
      <c r="A26" s="15"/>
    </row>
    <row r="27" spans="1:6" x14ac:dyDescent="0.25">
      <c r="A27" s="15">
        <f>Codes1!A12</f>
        <v>9</v>
      </c>
      <c r="B27" s="27" t="str">
        <f>Codes1!C12</f>
        <v xml:space="preserve">Heeft u directe leveranciers in hoog risico landen (zie lijst DAC?)? </v>
      </c>
      <c r="D27" s="33" t="s">
        <v>74</v>
      </c>
    </row>
    <row r="28" spans="1:6" x14ac:dyDescent="0.25">
      <c r="A28" s="15"/>
    </row>
    <row r="29" spans="1:6" ht="30" x14ac:dyDescent="0.25">
      <c r="A29" s="15">
        <f>Codes1!A13</f>
        <v>10</v>
      </c>
      <c r="B29" s="27" t="str">
        <f>Codes1!C13</f>
        <v>Heeft u onderzocht in hoeverre leveranciers voldoen aan internationale richtlijnen voor mensenrechten, arbeidsrecht en milieu?</v>
      </c>
      <c r="D29" s="33" t="s">
        <v>74</v>
      </c>
      <c r="E29" s="5">
        <v>5</v>
      </c>
      <c r="F29" s="5">
        <f>VLOOKUP(D29,Codes1!$E$89:$H$93,4,FALSE)</f>
        <v>0</v>
      </c>
    </row>
    <row r="30" spans="1:6" x14ac:dyDescent="0.25">
      <c r="A30" s="15"/>
    </row>
    <row r="31" spans="1:6" ht="30" x14ac:dyDescent="0.25">
      <c r="A31" s="15">
        <f>Codes1!A14</f>
        <v>11</v>
      </c>
      <c r="B31" s="27" t="str">
        <f>Codes1!C14</f>
        <v>Bent u bekend met het land van oorsprong van al uw grondstoffen, inclusief van de ingredienten in samengestelde grondstoffen?</v>
      </c>
      <c r="D31" s="33" t="s">
        <v>74</v>
      </c>
      <c r="E31" s="5">
        <v>5</v>
      </c>
      <c r="F31" s="5">
        <f>VLOOKUP(D31,Codes1!$E$89:$H$93,4,FALSE)</f>
        <v>0</v>
      </c>
    </row>
    <row r="32" spans="1:6" x14ac:dyDescent="0.25">
      <c r="A32" s="15"/>
    </row>
    <row r="33" spans="1:4" ht="30" x14ac:dyDescent="0.25">
      <c r="A33" s="15">
        <f>Codes1!A15</f>
        <v>12</v>
      </c>
      <c r="B33" s="27" t="str">
        <f>Codes1!C15</f>
        <v>Welk van de volgende grondstoffen zijn aanwezig in uw producten (rechtstreeks dan wel als onderdeel van samengestelde grondstoffen)?</v>
      </c>
      <c r="C33" s="35" t="s">
        <v>108</v>
      </c>
      <c r="D33" s="19" t="s">
        <v>107</v>
      </c>
    </row>
    <row r="34" spans="1:4" x14ac:dyDescent="0.25">
      <c r="A34" s="15"/>
      <c r="B34" s="37"/>
      <c r="C34" s="4" t="str">
        <f>Codes1!P65</f>
        <v>Palmolie</v>
      </c>
      <c r="D34" s="33" t="s">
        <v>74</v>
      </c>
    </row>
    <row r="35" spans="1:4" x14ac:dyDescent="0.25">
      <c r="A35" s="15"/>
      <c r="B35" s="27"/>
      <c r="C35" s="4" t="str">
        <f>Codes1!P66</f>
        <v xml:space="preserve">Soja </v>
      </c>
      <c r="D35" s="33" t="s">
        <v>74</v>
      </c>
    </row>
    <row r="36" spans="1:4" x14ac:dyDescent="0.25">
      <c r="A36" s="15"/>
      <c r="B36" s="27"/>
      <c r="C36" s="4" t="str">
        <f>Codes1!P67</f>
        <v>Cacao</v>
      </c>
      <c r="D36" s="33" t="s">
        <v>74</v>
      </c>
    </row>
    <row r="37" spans="1:4" x14ac:dyDescent="0.25">
      <c r="A37" s="15"/>
      <c r="B37" s="27"/>
      <c r="C37" s="4" t="str">
        <f>Codes1!P68</f>
        <v>Vanille</v>
      </c>
      <c r="D37" s="33" t="s">
        <v>74</v>
      </c>
    </row>
    <row r="38" spans="1:4" x14ac:dyDescent="0.25">
      <c r="A38" s="15"/>
      <c r="B38" s="27"/>
      <c r="C38" s="4" t="str">
        <f>Codes1!P69</f>
        <v>Rijst</v>
      </c>
      <c r="D38" s="33" t="s">
        <v>74</v>
      </c>
    </row>
    <row r="39" spans="1:4" x14ac:dyDescent="0.25">
      <c r="A39" s="15"/>
      <c r="B39" s="27"/>
      <c r="C39" s="4" t="str">
        <f>Codes1!P70</f>
        <v>Cashewnoten</v>
      </c>
      <c r="D39" s="33" t="s">
        <v>74</v>
      </c>
    </row>
    <row r="40" spans="1:4" x14ac:dyDescent="0.25">
      <c r="A40" s="15"/>
      <c r="B40" s="27"/>
      <c r="C40" s="4" t="str">
        <f>Codes1!P71</f>
        <v>Kokos (incl. kokosolie)</v>
      </c>
      <c r="D40" s="33" t="s">
        <v>74</v>
      </c>
    </row>
    <row r="41" spans="1:4" x14ac:dyDescent="0.25">
      <c r="A41" s="15"/>
      <c r="B41" s="27"/>
      <c r="C41" s="4" t="str">
        <f>Codes1!P72</f>
        <v>Rietsuiker</v>
      </c>
      <c r="D41" s="33" t="s">
        <v>74</v>
      </c>
    </row>
    <row r="42" spans="1:4" x14ac:dyDescent="0.25">
      <c r="A42" s="15"/>
      <c r="B42" s="27"/>
      <c r="C42" s="4" t="str">
        <f>Codes1!P73</f>
        <v>Garnalen</v>
      </c>
      <c r="D42" s="33" t="s">
        <v>74</v>
      </c>
    </row>
    <row r="43" spans="1:4" x14ac:dyDescent="0.25">
      <c r="A43" s="15"/>
      <c r="B43" s="27"/>
      <c r="C43" s="4" t="str">
        <f>Codes1!P74</f>
        <v>Tonijn</v>
      </c>
      <c r="D43" s="33" t="s">
        <v>74</v>
      </c>
    </row>
    <row r="44" spans="1:4" x14ac:dyDescent="0.25">
      <c r="A44" s="15"/>
      <c r="B44" s="27"/>
      <c r="C44" s="4" t="str">
        <f>Codes1!P75</f>
        <v>Citrusvruchten</v>
      </c>
      <c r="D44" s="33" t="s">
        <v>74</v>
      </c>
    </row>
    <row r="45" spans="1:4" x14ac:dyDescent="0.25">
      <c r="A45" s="15"/>
      <c r="B45" s="27"/>
      <c r="C45" s="4" t="str">
        <f>Codes1!P76</f>
        <v>Koffie</v>
      </c>
      <c r="D45" s="33" t="s">
        <v>74</v>
      </c>
    </row>
    <row r="46" spans="1:4" x14ac:dyDescent="0.25">
      <c r="A46" s="15"/>
      <c r="B46" s="27"/>
      <c r="C46" s="4" t="str">
        <f>Codes1!P77</f>
        <v>Thee</v>
      </c>
      <c r="D46" s="33" t="s">
        <v>74</v>
      </c>
    </row>
    <row r="47" spans="1:4" x14ac:dyDescent="0.25">
      <c r="A47" s="15"/>
      <c r="B47" s="27"/>
      <c r="C47" s="4" t="str">
        <f>Codes1!P78</f>
        <v>Shea (Karité)</v>
      </c>
      <c r="D47" s="33" t="s">
        <v>74</v>
      </c>
    </row>
    <row r="48" spans="1:4" x14ac:dyDescent="0.25">
      <c r="A48" s="15"/>
      <c r="B48" s="27"/>
      <c r="C48" s="4" t="str">
        <f>Codes1!P79</f>
        <v>Specerijen</v>
      </c>
      <c r="D48" s="33" t="s">
        <v>74</v>
      </c>
    </row>
    <row r="49" spans="1:6" x14ac:dyDescent="0.25">
      <c r="A49" s="15"/>
      <c r="B49" s="27"/>
      <c r="C49" s="4" t="str">
        <f>Codes1!P80</f>
        <v>Groenten</v>
      </c>
      <c r="D49" s="33" t="s">
        <v>74</v>
      </c>
    </row>
    <row r="50" spans="1:6" x14ac:dyDescent="0.25">
      <c r="A50" s="15"/>
      <c r="B50" s="27"/>
      <c r="C50" s="4" t="str">
        <f>Codes1!P81</f>
        <v>Vers fruit</v>
      </c>
      <c r="D50" s="33" t="s">
        <v>74</v>
      </c>
    </row>
    <row r="51" spans="1:6" x14ac:dyDescent="0.25">
      <c r="A51" s="15"/>
      <c r="B51" s="27"/>
      <c r="C51" s="4" t="str">
        <f>Codes1!P82</f>
        <v>Overig, namelijk</v>
      </c>
      <c r="D51" s="33" t="s">
        <v>110</v>
      </c>
    </row>
    <row r="52" spans="1:6" x14ac:dyDescent="0.25">
      <c r="A52" s="15"/>
    </row>
    <row r="53" spans="1:6" ht="30" x14ac:dyDescent="0.25">
      <c r="A53" s="15">
        <f>Codes1!A16</f>
        <v>13</v>
      </c>
      <c r="B53" s="27" t="str">
        <f>Codes1!C16</f>
        <v>Bent u bekend met de IMVO risico's van deze grondstoffen terug in de keten (voorbij uw eerste leveranciers)?</v>
      </c>
      <c r="D53" s="33" t="s">
        <v>74</v>
      </c>
      <c r="E53" s="5">
        <v>5</v>
      </c>
      <c r="F53" s="5">
        <f>VLOOKUP(D53,Codes1!$E$89:$H$93,4,FALSE)</f>
        <v>0</v>
      </c>
    </row>
    <row r="54" spans="1:6" x14ac:dyDescent="0.25">
      <c r="A54" s="15"/>
    </row>
    <row r="55" spans="1:6" x14ac:dyDescent="0.25">
      <c r="A55" s="15">
        <f>Codes1!A17</f>
        <v>14</v>
      </c>
      <c r="B55" s="27" t="str">
        <f>Codes1!C17</f>
        <v>Welke maatregelen treft u om deze risico's te verminderen/ weg te nemen?</v>
      </c>
      <c r="C55" s="35" t="s">
        <v>121</v>
      </c>
      <c r="D55" s="19" t="str">
        <f>D33</f>
        <v>Geef hieronder uw antwoord</v>
      </c>
    </row>
    <row r="56" spans="1:6" ht="45" x14ac:dyDescent="0.25">
      <c r="A56" s="15"/>
      <c r="B56" s="37"/>
      <c r="C56" s="36" t="str">
        <f>Codes1!R65</f>
        <v>Inkoop van hetzelfde ingredient met een MVO certificaat (bijv. RSPO palmolie, UTZ cacao, Beter Leven Kip)</v>
      </c>
      <c r="D56" s="34" t="s">
        <v>74</v>
      </c>
      <c r="E56" s="5">
        <f>Codes1!$G$90</f>
        <v>1</v>
      </c>
      <c r="F56" s="5">
        <f>VLOOKUP(D56,Codes1!$E$89:$H$93,3,FALSE)</f>
        <v>0</v>
      </c>
    </row>
    <row r="57" spans="1:6" ht="60" x14ac:dyDescent="0.25">
      <c r="A57" s="15"/>
      <c r="B57" s="27"/>
      <c r="C57" s="36" t="str">
        <f>Codes1!R66</f>
        <v>Samen met leverancier doelen stellen voor stapsgewijze verduurzaming van de bestaande grondstof</v>
      </c>
      <c r="D57" s="34" t="s">
        <v>74</v>
      </c>
      <c r="E57" s="5">
        <f>Codes1!$G$90</f>
        <v>1</v>
      </c>
      <c r="F57" s="5">
        <f>VLOOKUP(D57,Codes1!$E$89:$H$93,3,FALSE)</f>
        <v>0</v>
      </c>
    </row>
    <row r="58" spans="1:6" ht="60" x14ac:dyDescent="0.25">
      <c r="A58" s="15"/>
      <c r="B58" s="27"/>
      <c r="C58" s="36" t="str">
        <f>Codes1!R67</f>
        <v>Mijn leverancier is aangesloten bij grondstofspecifiek MVO keteninitiatief  (bijv. Sustainable Spices Initiative)</v>
      </c>
      <c r="D58" s="34" t="s">
        <v>74</v>
      </c>
      <c r="E58" s="5">
        <f>Codes1!$F$90</f>
        <v>3</v>
      </c>
      <c r="F58" s="5">
        <f>VLOOKUP(D58,Codes1!$E$89:$H$93,2,FALSE)</f>
        <v>0</v>
      </c>
    </row>
    <row r="59" spans="1:6" ht="45" x14ac:dyDescent="0.25">
      <c r="A59" s="15"/>
      <c r="B59" s="27"/>
      <c r="C59" s="36" t="str">
        <f>Codes1!R68</f>
        <v xml:space="preserve">Wij zijn zelf aangesloten bij keteninitiatief  voor verduurzaming van deze specifieke grondstofketen. </v>
      </c>
      <c r="D59" s="34" t="s">
        <v>74</v>
      </c>
      <c r="E59" s="5">
        <v>5</v>
      </c>
      <c r="F59" s="5">
        <f>VLOOKUP(D59,Codes1!$E$89:$H$93,4,FALSE)</f>
        <v>0</v>
      </c>
    </row>
    <row r="60" spans="1:6" ht="45" x14ac:dyDescent="0.25">
      <c r="A60" s="15"/>
      <c r="B60" s="27"/>
      <c r="C60" s="36" t="str">
        <f>Codes1!R69</f>
        <v>Wij hebben voor deze grondstof  nog geen acties ondernomen , maar zijn dit het komend jaar van plan.</v>
      </c>
      <c r="D60" s="34" t="s">
        <v>74</v>
      </c>
      <c r="E60" s="5">
        <v>5</v>
      </c>
      <c r="F60" s="5">
        <f>VLOOKUP(D60,Codes1!$E$89:$H$93,4,FALSE)</f>
        <v>0</v>
      </c>
    </row>
    <row r="61" spans="1:6" ht="45" x14ac:dyDescent="0.25">
      <c r="A61" s="15"/>
      <c r="B61" s="27"/>
      <c r="C61" s="36" t="str">
        <f>Codes1!R70</f>
        <v>Wij hebben voor deze grondstof  nog geen acties ondernomen , en zijn dit in het komend jaar ook niet van plan.</v>
      </c>
      <c r="D61" s="34" t="s">
        <v>74</v>
      </c>
      <c r="E61" s="5">
        <v>5</v>
      </c>
      <c r="F61" s="5">
        <f>VLOOKUP(D61,Codes1!$E$89:$H$93,4,FALSE)</f>
        <v>0</v>
      </c>
    </row>
    <row r="62" spans="1:6" ht="90" x14ac:dyDescent="0.25">
      <c r="A62" s="15"/>
      <c r="B62" s="27"/>
      <c r="C62" s="36" t="str">
        <f>Codes1!R71</f>
        <v>Na pogingen met de leverancier om de risicos terug te dringen en non- compliance van deze, is besloten het ingredient te verwijderen uit de receptuur (bijv. palmolie vervangen door raapzaadolie).</v>
      </c>
      <c r="D62" s="34" t="s">
        <v>74</v>
      </c>
      <c r="E62" s="5">
        <v>0</v>
      </c>
    </row>
    <row r="63" spans="1:6" ht="90" x14ac:dyDescent="0.25">
      <c r="A63" s="15"/>
      <c r="B63" s="27"/>
      <c r="C63" s="36" t="str">
        <f>Codes1!R72</f>
        <v>Na pogingen met de leverancier om de risicos terug te dringen en non compliance door deze is gekozen om deze grondstof in te kopen uit een ander gebied (bijv. soja uit EU i.p.v. Brazilie).</v>
      </c>
      <c r="D63" s="34" t="s">
        <v>74</v>
      </c>
      <c r="E63" s="5">
        <v>0</v>
      </c>
    </row>
    <row r="64" spans="1:6" x14ac:dyDescent="0.25">
      <c r="A64" s="15"/>
      <c r="B64" s="27"/>
      <c r="C64" s="36" t="str">
        <f>Codes1!R73</f>
        <v>Anders, namelijk</v>
      </c>
      <c r="D64" s="20"/>
    </row>
    <row r="65" spans="1:6" x14ac:dyDescent="0.25">
      <c r="A65" s="15"/>
    </row>
    <row r="66" spans="1:6" ht="30" x14ac:dyDescent="0.25">
      <c r="A66" s="15">
        <f>Codes1!A18</f>
        <v>15</v>
      </c>
      <c r="B66" s="27" t="str">
        <f>Codes1!C18</f>
        <v>Op welke manier heeft u het  inzicht in de IMVO-risico's van uw grondstoffen verkregen?  (meerdere antwoorden mogelijk)</v>
      </c>
      <c r="C66" s="35" t="s">
        <v>129</v>
      </c>
      <c r="D66" s="19" t="str">
        <f>D55</f>
        <v>Geef hieronder uw antwoord</v>
      </c>
    </row>
    <row r="67" spans="1:6" ht="45" x14ac:dyDescent="0.25">
      <c r="A67" s="15"/>
      <c r="B67" s="27"/>
      <c r="C67" s="27" t="str">
        <f>Codes1!S65</f>
        <v>Door eigen onderzoek (openbare bronnen, media, websites, third party audits, NGO's, vakbonden etc.)</v>
      </c>
      <c r="D67" s="33" t="s">
        <v>74</v>
      </c>
      <c r="E67" s="5">
        <f>Codes1!$F$90</f>
        <v>3</v>
      </c>
      <c r="F67" s="5">
        <f>VLOOKUP(D67,Codes1!$E$89:$H$93,2,FALSE)</f>
        <v>0</v>
      </c>
    </row>
    <row r="68" spans="1:6" x14ac:dyDescent="0.25">
      <c r="A68" s="15"/>
      <c r="B68" s="27"/>
      <c r="C68" s="27" t="str">
        <f>Codes1!S66</f>
        <v>Door informatie van leveranciers</v>
      </c>
      <c r="D68" s="33" t="s">
        <v>74</v>
      </c>
      <c r="E68" s="5">
        <f>Codes1!$F$90</f>
        <v>3</v>
      </c>
      <c r="F68" s="5">
        <f>VLOOKUP(D68,Codes1!$E$89:$H$93,2,FALSE)</f>
        <v>0</v>
      </c>
    </row>
    <row r="69" spans="1:6" ht="30" x14ac:dyDescent="0.25">
      <c r="A69" s="15"/>
      <c r="B69" s="27"/>
      <c r="C69" s="27" t="str">
        <f>Codes1!S67</f>
        <v xml:space="preserve">Door  bezoek aan de boeren en producenten terug in de keten. </v>
      </c>
      <c r="D69" s="33" t="s">
        <v>74</v>
      </c>
      <c r="E69" s="5">
        <f>Codes1!$F$90</f>
        <v>3</v>
      </c>
      <c r="F69" s="5">
        <f>VLOOKUP(D69,Codes1!$E$89:$H$93,2,FALSE)</f>
        <v>0</v>
      </c>
    </row>
    <row r="70" spans="1:6" x14ac:dyDescent="0.25">
      <c r="A70" s="15"/>
      <c r="B70" s="27"/>
      <c r="C70" s="27" t="str">
        <f>Codes1!S68</f>
        <v>Door informatie vanuit mijn klanten</v>
      </c>
      <c r="D70" s="33" t="s">
        <v>74</v>
      </c>
      <c r="E70" s="5">
        <f>Codes1!$F$90</f>
        <v>3</v>
      </c>
      <c r="F70" s="5">
        <f>VLOOKUP(D70,Codes1!$E$89:$H$93,2,FALSE)</f>
        <v>0</v>
      </c>
    </row>
    <row r="71" spans="1:6" ht="30" x14ac:dyDescent="0.25">
      <c r="A71" s="15"/>
      <c r="B71" s="27"/>
      <c r="C71" s="27" t="str">
        <f>Codes1!S69</f>
        <v>Door informatie vanuit mijn branchevereniging</v>
      </c>
      <c r="D71" s="33" t="s">
        <v>74</v>
      </c>
      <c r="E71" s="5">
        <f>Codes1!$F$90</f>
        <v>3</v>
      </c>
      <c r="F71" s="5">
        <f>VLOOKUP(D71,Codes1!$E$89:$H$93,2,FALSE)</f>
        <v>0</v>
      </c>
    </row>
    <row r="72" spans="1:6" ht="30" x14ac:dyDescent="0.25">
      <c r="A72" s="15"/>
      <c r="B72" s="27"/>
      <c r="C72" s="27" t="str">
        <f>Codes1!S70</f>
        <v>Door gesprekken met NGO's en/of vakbonden</v>
      </c>
      <c r="D72" s="33" t="s">
        <v>74</v>
      </c>
      <c r="E72" s="5">
        <f>Codes1!$F$90</f>
        <v>3</v>
      </c>
      <c r="F72" s="5">
        <f>VLOOKUP(D72,Codes1!$E$89:$H$93,2,FALSE)</f>
        <v>0</v>
      </c>
    </row>
    <row r="73" spans="1:6" ht="60" x14ac:dyDescent="0.25">
      <c r="A73" s="15"/>
      <c r="B73" s="27"/>
      <c r="C73" s="27" t="str">
        <f>Codes1!S71</f>
        <v>Door gebruik van de MVO riscochecker (https://www.mvorisicochecker.nl/nl)</v>
      </c>
      <c r="D73" s="33" t="s">
        <v>74</v>
      </c>
      <c r="E73" s="5">
        <f>Codes1!$F$90</f>
        <v>3</v>
      </c>
      <c r="F73" s="5">
        <f>VLOOKUP(D73,Codes1!$E$89:$H$93,2,FALSE)</f>
        <v>0</v>
      </c>
    </row>
    <row r="74" spans="1:6" ht="30" x14ac:dyDescent="0.25">
      <c r="A74" s="15"/>
      <c r="B74" s="27"/>
      <c r="C74" s="27" t="str">
        <f>Codes1!S72</f>
        <v>Dit inzicht hebben wij nog onvoldoende.</v>
      </c>
      <c r="D74" s="33" t="s">
        <v>74</v>
      </c>
      <c r="E74" s="5">
        <v>0</v>
      </c>
    </row>
    <row r="75" spans="1:6" x14ac:dyDescent="0.25">
      <c r="A75" s="15"/>
      <c r="B75" s="27"/>
      <c r="C75" s="27" t="str">
        <f>Codes1!S73</f>
        <v>Anders, namelijk..</v>
      </c>
    </row>
    <row r="76" spans="1:6" x14ac:dyDescent="0.25">
      <c r="A76" s="15"/>
    </row>
    <row r="77" spans="1:6" ht="45" x14ac:dyDescent="0.25">
      <c r="A77" s="15">
        <f>Codes1!A19</f>
        <v>16</v>
      </c>
      <c r="B77" s="27" t="str">
        <f>Codes1!C19</f>
        <v>Heeft u inzicht in de IMVO-ketenrisico's van uw (overige)  top 5 volume grondstoffen, inclusief de risico's van afzonderlijke ingredienten bij samengestelde grondstoffen?</v>
      </c>
      <c r="D77" s="33" t="s">
        <v>74</v>
      </c>
      <c r="E77" s="5">
        <v>5</v>
      </c>
      <c r="F77" s="5">
        <f>VLOOKUP(D77,Codes1!$E$89:$H$93,4,FALSE)</f>
        <v>0</v>
      </c>
    </row>
    <row r="78" spans="1:6" x14ac:dyDescent="0.25">
      <c r="A78" s="15"/>
    </row>
    <row r="79" spans="1:6" ht="30" x14ac:dyDescent="0.25">
      <c r="A79" s="15">
        <f>Codes1!A20</f>
        <v>17</v>
      </c>
      <c r="B79" s="27" t="str">
        <f>Codes1!C20</f>
        <v>Heeft u inzicht in de IMVO-ketenrisico's van overige kenmerkende ingredienten in uw producten.</v>
      </c>
      <c r="D79" s="33" t="s">
        <v>74</v>
      </c>
      <c r="E79" s="5">
        <v>5</v>
      </c>
      <c r="F79" s="5">
        <f>VLOOKUP(D79,Codes1!$E$89:$H$93,4,FALSE)</f>
        <v>0</v>
      </c>
    </row>
    <row r="80" spans="1:6" x14ac:dyDescent="0.25">
      <c r="A80" s="15"/>
    </row>
    <row r="81" spans="1:6" ht="30" x14ac:dyDescent="0.25">
      <c r="A81" s="15">
        <f>Codes1!A21</f>
        <v>18</v>
      </c>
      <c r="B81" s="27" t="str">
        <f>Codes1!C21</f>
        <v>Welk type IMVO-risico's heeft u onderzocht in deze grondstofketen(s) - Meerdere antwoorden mogelijk</v>
      </c>
      <c r="C81" s="35" t="s">
        <v>130</v>
      </c>
      <c r="D81" s="19" t="str">
        <f>D66</f>
        <v>Geef hieronder uw antwoord</v>
      </c>
    </row>
    <row r="82" spans="1:6" x14ac:dyDescent="0.25">
      <c r="A82" s="15"/>
      <c r="B82" s="27"/>
      <c r="C82" s="4" t="str">
        <f>Codes1!V65</f>
        <v>Discriminatie en gender</v>
      </c>
      <c r="D82" s="34" t="s">
        <v>74</v>
      </c>
      <c r="E82" s="5">
        <f>Codes1!$G$90</f>
        <v>1</v>
      </c>
      <c r="F82" s="5">
        <f>VLOOKUP(D82,Codes1!$E$89:$H$93,3,FALSE)</f>
        <v>0</v>
      </c>
    </row>
    <row r="83" spans="1:6" x14ac:dyDescent="0.25">
      <c r="A83" s="15"/>
      <c r="B83" s="27"/>
      <c r="C83" s="4" t="str">
        <f>Codes1!V66</f>
        <v>Kinderarbeid en kinderrechten</v>
      </c>
      <c r="D83" s="34" t="s">
        <v>74</v>
      </c>
      <c r="E83" s="5">
        <f>Codes1!$G$90</f>
        <v>1</v>
      </c>
      <c r="F83" s="5">
        <f>VLOOKUP(D83,Codes1!$E$89:$H$93,3,FALSE)</f>
        <v>0</v>
      </c>
    </row>
    <row r="84" spans="1:6" x14ac:dyDescent="0.25">
      <c r="A84" s="15"/>
      <c r="B84" s="27"/>
      <c r="C84" s="4" t="str">
        <f>Codes1!V67</f>
        <v>Gedwongen arbeid</v>
      </c>
      <c r="D84" s="34" t="s">
        <v>74</v>
      </c>
      <c r="E84" s="5">
        <f>Codes1!$G$90</f>
        <v>1</v>
      </c>
      <c r="F84" s="5">
        <f>VLOOKUP(D84,Codes1!$E$89:$H$93,3,FALSE)</f>
        <v>0</v>
      </c>
    </row>
    <row r="85" spans="1:6" x14ac:dyDescent="0.25">
      <c r="A85" s="15"/>
      <c r="B85" s="27"/>
      <c r="C85" s="4" t="str">
        <f>Codes1!V68</f>
        <v>Leefbaar loon en leefbaar inkomen</v>
      </c>
      <c r="D85" s="34" t="s">
        <v>74</v>
      </c>
      <c r="E85" s="5">
        <f>Codes1!$G$90</f>
        <v>1</v>
      </c>
      <c r="F85" s="5">
        <f>VLOOKUP(D85,Codes1!$E$89:$H$93,3,FALSE)</f>
        <v>0</v>
      </c>
    </row>
    <row r="86" spans="1:6" x14ac:dyDescent="0.25">
      <c r="A86" s="15"/>
      <c r="B86" s="27"/>
      <c r="C86" s="4" t="str">
        <f>Codes1!V69</f>
        <v>Beperking van vakbondsvrijheid en -organisatie</v>
      </c>
      <c r="D86" s="34" t="s">
        <v>74</v>
      </c>
      <c r="E86" s="5">
        <f>Codes1!$G$90</f>
        <v>1</v>
      </c>
      <c r="F86" s="5">
        <f>VLOOKUP(D86,Codes1!$E$89:$H$93,3,FALSE)</f>
        <v>0</v>
      </c>
    </row>
    <row r="87" spans="1:6" x14ac:dyDescent="0.25">
      <c r="A87" s="15"/>
      <c r="B87" s="27"/>
      <c r="C87" s="4" t="str">
        <f>Codes1!V70</f>
        <v>Veiligheid en gezondheid</v>
      </c>
      <c r="D87" s="34" t="s">
        <v>74</v>
      </c>
      <c r="E87" s="5">
        <f>Codes1!$G$90</f>
        <v>1</v>
      </c>
      <c r="F87" s="5">
        <f>VLOOKUP(D87,Codes1!$E$89:$H$93,3,FALSE)</f>
        <v>0</v>
      </c>
    </row>
    <row r="88" spans="1:6" x14ac:dyDescent="0.25">
      <c r="A88" s="15"/>
      <c r="B88" s="27"/>
      <c r="C88" s="4" t="str">
        <f>Codes1!V71</f>
        <v>Voedselzekerheid en voedselkwaliteit</v>
      </c>
      <c r="D88" s="34" t="s">
        <v>74</v>
      </c>
      <c r="E88" s="5">
        <f>Codes1!$G$90</f>
        <v>1</v>
      </c>
      <c r="F88" s="5">
        <f>VLOOKUP(D88,Codes1!$E$89:$H$93,3,FALSE)</f>
        <v>0</v>
      </c>
    </row>
    <row r="89" spans="1:6" ht="30" x14ac:dyDescent="0.25">
      <c r="A89" s="15"/>
      <c r="B89" s="27"/>
      <c r="C89" s="27" t="str">
        <f>Codes1!V72</f>
        <v>Landrechten en toegang tot natuurlijke hulpbronnen</v>
      </c>
      <c r="D89" s="34" t="s">
        <v>74</v>
      </c>
      <c r="E89" s="5">
        <f>Codes1!$G$90</f>
        <v>1</v>
      </c>
      <c r="F89" s="5">
        <f>VLOOKUP(D89,Codes1!$E$89:$H$93,3,FALSE)</f>
        <v>0</v>
      </c>
    </row>
    <row r="90" spans="1:6" ht="30" x14ac:dyDescent="0.25">
      <c r="A90" s="15"/>
      <c r="B90" s="27"/>
      <c r="C90" s="27" t="str">
        <f>Codes1!V73</f>
        <v>Watervervuiling en gebruik chemicaliën, water en energie</v>
      </c>
      <c r="D90" s="34" t="s">
        <v>74</v>
      </c>
      <c r="E90" s="5">
        <f>Codes1!$G$90</f>
        <v>1</v>
      </c>
      <c r="F90" s="5">
        <f>VLOOKUP(D90,Codes1!$E$89:$H$93,3,FALSE)</f>
        <v>0</v>
      </c>
    </row>
    <row r="91" spans="1:6" x14ac:dyDescent="0.25">
      <c r="A91" s="15"/>
      <c r="B91" s="27"/>
      <c r="C91" s="4" t="str">
        <f>Codes1!V74</f>
        <v>Dierenwelzijn</v>
      </c>
      <c r="D91" s="34" t="s">
        <v>74</v>
      </c>
      <c r="E91" s="5">
        <f>Codes1!$G$90</f>
        <v>1</v>
      </c>
      <c r="F91" s="5">
        <f>VLOOKUP(D91,Codes1!$E$89:$H$93,3,FALSE)</f>
        <v>0</v>
      </c>
    </row>
    <row r="92" spans="1:6" x14ac:dyDescent="0.25">
      <c r="A92" s="15"/>
      <c r="B92" s="27"/>
      <c r="C92" s="4" t="str">
        <f>Codes1!V75</f>
        <v>Anders, namelijk</v>
      </c>
      <c r="D92" s="20"/>
    </row>
    <row r="93" spans="1:6" x14ac:dyDescent="0.25">
      <c r="A93" s="15"/>
    </row>
    <row r="94" spans="1:6" ht="30" x14ac:dyDescent="0.25">
      <c r="A94" s="15">
        <f>Codes1!A22</f>
        <v>19</v>
      </c>
      <c r="B94" s="27" t="str">
        <f>Codes1!C22</f>
        <v>Op welke manier heeft u bepaald welke grondstoffen en risico's prioriteit hebben voor actie vanuit uw bedrijf? (meerdere antwoorden mogelijk)</v>
      </c>
      <c r="C94" s="35" t="s">
        <v>139</v>
      </c>
      <c r="D94" s="15" t="str">
        <f>D81</f>
        <v>Geef hieronder uw antwoord</v>
      </c>
    </row>
    <row r="95" spans="1:6" ht="60" x14ac:dyDescent="0.25">
      <c r="A95" s="15"/>
      <c r="B95" s="27"/>
      <c r="C95" s="27" t="str">
        <f>Codes1!W65</f>
        <v>Kwalitatieve inschatting van ernst (mogelijk impact gevolgen op mens en/of milieu) en waarschijnlijkheid (kans dat het zich voordoet)</v>
      </c>
      <c r="D95" s="33" t="s">
        <v>74</v>
      </c>
      <c r="E95" s="5">
        <f>Codes1!$F$90</f>
        <v>3</v>
      </c>
      <c r="F95" s="5">
        <f>VLOOKUP(D95,Codes1!$E$89:$H$93,2,FALSE)</f>
        <v>0</v>
      </c>
    </row>
    <row r="96" spans="1:6" ht="30" x14ac:dyDescent="0.25">
      <c r="A96" s="15"/>
      <c r="B96" s="27"/>
      <c r="C96" s="27" t="str">
        <f>Codes1!W66</f>
        <v>Op basis van prioriteiten binnen het eigen MVO beleid</v>
      </c>
      <c r="D96" s="33" t="s">
        <v>74</v>
      </c>
      <c r="E96" s="5">
        <f>Codes1!$F$90</f>
        <v>3</v>
      </c>
      <c r="F96" s="5">
        <f>VLOOKUP(D96,Codes1!$E$89:$H$93,2,FALSE)</f>
        <v>0</v>
      </c>
    </row>
    <row r="97" spans="1:6" ht="30" x14ac:dyDescent="0.25">
      <c r="A97" s="15"/>
      <c r="B97" s="27"/>
      <c r="C97" s="27" t="str">
        <f>Codes1!W67</f>
        <v>Op basis van prioriteiten van onze klanten</v>
      </c>
      <c r="D97" s="33" t="s">
        <v>74</v>
      </c>
      <c r="E97" s="5">
        <f>Codes1!$F$90</f>
        <v>3</v>
      </c>
      <c r="F97" s="5">
        <f>VLOOKUP(D97,Codes1!$E$89:$H$93,2,FALSE)</f>
        <v>0</v>
      </c>
    </row>
    <row r="98" spans="1:6" ht="30" x14ac:dyDescent="0.25">
      <c r="A98" s="15"/>
      <c r="B98" s="27"/>
      <c r="C98" s="27" t="str">
        <f>Codes1!W68</f>
        <v>In overleg met de betreffende leveranciers</v>
      </c>
      <c r="D98" s="33" t="s">
        <v>74</v>
      </c>
      <c r="E98" s="5">
        <f>Codes1!$F$90</f>
        <v>3</v>
      </c>
      <c r="F98" s="5">
        <f>VLOOKUP(D98,Codes1!$E$89:$H$93,2,FALSE)</f>
        <v>0</v>
      </c>
    </row>
    <row r="99" spans="1:6" ht="30" x14ac:dyDescent="0.25">
      <c r="A99" s="15"/>
      <c r="B99" s="27"/>
      <c r="C99" s="27" t="str">
        <f>Codes1!W69</f>
        <v>Op basis van het aantal risico's in de MVO risico-checker</v>
      </c>
      <c r="D99" s="33" t="s">
        <v>74</v>
      </c>
      <c r="E99" s="5">
        <f>Codes1!$F$90</f>
        <v>3</v>
      </c>
      <c r="F99" s="5">
        <f>VLOOKUP(D99,Codes1!$E$89:$H$93,2,FALSE)</f>
        <v>0</v>
      </c>
    </row>
    <row r="100" spans="1:6" ht="45" x14ac:dyDescent="0.25">
      <c r="A100" s="15"/>
      <c r="B100" s="27"/>
      <c r="C100" s="27" t="str">
        <f>Codes1!W70</f>
        <v>Door koppeling met de bestaande inkoopstrategie (Kraljic: hefboom, strategisch, knelpunt, routine)</v>
      </c>
      <c r="D100" s="33" t="s">
        <v>74</v>
      </c>
      <c r="E100" s="5">
        <f>Codes1!$F$90</f>
        <v>3</v>
      </c>
      <c r="F100" s="5">
        <f>VLOOKUP(D100,Codes1!$E$89:$H$93,2,FALSE)</f>
        <v>0</v>
      </c>
    </row>
    <row r="101" spans="1:6" ht="30" x14ac:dyDescent="0.25">
      <c r="A101" s="15"/>
      <c r="B101" s="27"/>
      <c r="C101" s="27" t="str">
        <f>Codes1!W71</f>
        <v>Op basis van prioriteiten vanuit de brancheorganisatie(s)</v>
      </c>
      <c r="D101" s="33" t="s">
        <v>74</v>
      </c>
      <c r="E101" s="5">
        <f>Codes1!$F$90</f>
        <v>3</v>
      </c>
      <c r="F101" s="5">
        <f>VLOOKUP(D101,Codes1!$E$89:$H$93,2,FALSE)</f>
        <v>0</v>
      </c>
    </row>
    <row r="102" spans="1:6" ht="45" x14ac:dyDescent="0.25">
      <c r="A102" s="15"/>
      <c r="B102" s="27"/>
      <c r="C102" s="27" t="str">
        <f>Codes1!W72</f>
        <v xml:space="preserve">Dit hebben wij nog niet gedaan, maar zijn dit wel van plan in het komende jaar </v>
      </c>
      <c r="D102" s="33" t="s">
        <v>74</v>
      </c>
      <c r="E102" s="5">
        <v>0</v>
      </c>
    </row>
    <row r="103" spans="1:6" ht="45" x14ac:dyDescent="0.25">
      <c r="A103" s="15"/>
      <c r="B103" s="27"/>
      <c r="C103" s="27" t="str">
        <f>Codes1!W73</f>
        <v xml:space="preserve">Dit hebben wij niet gedaan, en zijn dit ook niet van plan in het komende jaar. </v>
      </c>
      <c r="D103" s="33" t="s">
        <v>74</v>
      </c>
      <c r="E103" s="5">
        <v>0</v>
      </c>
    </row>
    <row r="104" spans="1:6" ht="75" x14ac:dyDescent="0.25">
      <c r="A104" s="15"/>
      <c r="B104" s="27"/>
      <c r="C104" s="27" t="str">
        <f>Codes1!W74</f>
        <v>Dit hebben wij nog niet gedaan omdat we eerst willen bekijken hoe we dit het beste kunnen doen en daar kunnen wij wel wat hulpmiddelen voor gebruiken.</v>
      </c>
      <c r="D104" s="33" t="s">
        <v>74</v>
      </c>
      <c r="E104" s="5">
        <v>0</v>
      </c>
    </row>
    <row r="105" spans="1:6" x14ac:dyDescent="0.25">
      <c r="A105" s="15"/>
      <c r="B105" s="27"/>
      <c r="C105" s="27" t="str">
        <f>Codes1!W75</f>
        <v>Anders, namelijk</v>
      </c>
    </row>
    <row r="106" spans="1:6" x14ac:dyDescent="0.25">
      <c r="A106" s="15"/>
    </row>
    <row r="107" spans="1:6" ht="30" x14ac:dyDescent="0.25">
      <c r="A107" s="15">
        <f>Codes1!A23</f>
        <v>20</v>
      </c>
      <c r="B107" s="27" t="str">
        <f>Codes1!C23</f>
        <v>Worden bij nieuwe inkoopbeslissingen eerst de mogelijke IMVO-risico's onderzocht?</v>
      </c>
      <c r="D107" s="33" t="s">
        <v>74</v>
      </c>
      <c r="E107" s="5">
        <v>5</v>
      </c>
      <c r="F107" s="5">
        <f>VLOOKUP(D107,Codes1!$E$89:$H$93,4,FALSE)</f>
        <v>0</v>
      </c>
    </row>
    <row r="108" spans="1:6" x14ac:dyDescent="0.25">
      <c r="A108" s="15"/>
    </row>
    <row r="109" spans="1:6" ht="30" x14ac:dyDescent="0.25">
      <c r="A109" s="15">
        <f>Codes1!A24</f>
        <v>21</v>
      </c>
      <c r="B109" s="27" t="str">
        <f>Codes1!C24</f>
        <v>Heeft uw onderneming intensieve samenwerkingsprogramma’s met het doel gezamenlijk duurzaamheid in de keten te verbeteren met toeleveranciers?</v>
      </c>
      <c r="D109" s="33" t="s">
        <v>74</v>
      </c>
      <c r="E109" s="5">
        <v>5</v>
      </c>
      <c r="F109" s="5">
        <f>VLOOKUP(D109,Codes1!$E$89:$H$93,4,FALSE)</f>
        <v>0</v>
      </c>
    </row>
    <row r="110" spans="1:6" x14ac:dyDescent="0.25">
      <c r="A110" s="15"/>
    </row>
    <row r="111" spans="1:6" ht="30" x14ac:dyDescent="0.25">
      <c r="A111" s="15">
        <f>Codes1!A25</f>
        <v>22</v>
      </c>
      <c r="B111" s="27" t="str">
        <f>Codes1!C25</f>
        <v>Op welke wijze borgt u het up-to-date blijven van uw IMVO-risico-inventarisatie? (meerdere antwoorden mogelijk)</v>
      </c>
      <c r="C111" s="35" t="s">
        <v>146</v>
      </c>
      <c r="D111" s="15" t="str">
        <f>D94</f>
        <v>Geef hieronder uw antwoord</v>
      </c>
    </row>
    <row r="112" spans="1:6" ht="45" x14ac:dyDescent="0.25">
      <c r="A112" s="15"/>
      <c r="B112" s="27"/>
      <c r="C112" s="27" t="str">
        <f>Codes1!Z65</f>
        <v>Een evaluatie hiervan is onderdeel van  de GIRA voor ons kwaliteitsmanagementsysteem</v>
      </c>
      <c r="D112" s="33" t="s">
        <v>74</v>
      </c>
      <c r="E112" s="5">
        <f>Codes1!$F$90</f>
        <v>3</v>
      </c>
      <c r="F112" s="5">
        <f>VLOOKUP(D112,Codes1!$E$89:$H$93,2,FALSE)</f>
        <v>0</v>
      </c>
    </row>
    <row r="113" spans="1:6" ht="45" x14ac:dyDescent="0.25">
      <c r="A113" s="15"/>
      <c r="B113" s="27"/>
      <c r="C113" s="27" t="str">
        <f>Codes1!Z66</f>
        <v>Een evaluatie hiervan is onderdeel van de jaarlijkse evaluatie van ons inkoopbeleid</v>
      </c>
      <c r="D113" s="33" t="s">
        <v>74</v>
      </c>
      <c r="E113" s="5">
        <f>Codes1!$F$90</f>
        <v>3</v>
      </c>
      <c r="F113" s="5">
        <f>VLOOKUP(D113,Codes1!$E$89:$H$93,2,FALSE)</f>
        <v>0</v>
      </c>
    </row>
    <row r="114" spans="1:6" ht="45" x14ac:dyDescent="0.25">
      <c r="A114" s="15"/>
      <c r="B114" s="27"/>
      <c r="C114" s="27" t="str">
        <f>Codes1!Z67</f>
        <v xml:space="preserve">Wij evalueren dit als hier aanleiding toe is obv vragen van klanten, klachten of actualiteiten. </v>
      </c>
      <c r="D114" s="33" t="s">
        <v>74</v>
      </c>
      <c r="E114" s="5">
        <f>Codes1!$F$90</f>
        <v>3</v>
      </c>
      <c r="F114" s="5">
        <f>VLOOKUP(D114,Codes1!$E$89:$H$93,2,FALSE)</f>
        <v>0</v>
      </c>
    </row>
    <row r="115" spans="1:6" ht="45" x14ac:dyDescent="0.25">
      <c r="A115" s="15"/>
      <c r="B115" s="27"/>
      <c r="C115" s="27" t="str">
        <f>Codes1!Z68</f>
        <v>Wij evalueren dit op basis van periodiek overleg met belanghebbenden.</v>
      </c>
      <c r="D115" s="33" t="s">
        <v>74</v>
      </c>
      <c r="E115" s="5">
        <f>Codes1!$F$90</f>
        <v>3</v>
      </c>
      <c r="F115" s="5">
        <f>VLOOKUP(D115,Codes1!$E$89:$H$93,2,FALSE)</f>
        <v>0</v>
      </c>
    </row>
    <row r="116" spans="1:6" ht="45" x14ac:dyDescent="0.25">
      <c r="A116" s="15"/>
      <c r="B116" s="27"/>
      <c r="C116" s="27" t="str">
        <f>Codes1!Z69</f>
        <v>Dit hebben wij nog niet geborgd, maar zijn dit wel van plan in het komende jaar .</v>
      </c>
      <c r="D116" s="33" t="s">
        <v>74</v>
      </c>
      <c r="E116" s="5">
        <v>0</v>
      </c>
    </row>
    <row r="117" spans="1:6" ht="45" x14ac:dyDescent="0.25">
      <c r="A117" s="15"/>
      <c r="B117" s="27"/>
      <c r="C117" s="27" t="str">
        <f>Codes1!Z70</f>
        <v xml:space="preserve">Dit hebben wij niet geborgd, en zijn dit ook niet van plan in het komende jaar. </v>
      </c>
      <c r="D117" s="33" t="s">
        <v>74</v>
      </c>
      <c r="E117" s="5">
        <v>0</v>
      </c>
    </row>
    <row r="118" spans="1:6" ht="75" x14ac:dyDescent="0.25">
      <c r="A118" s="15"/>
      <c r="B118" s="27"/>
      <c r="C118" s="27" t="str">
        <f>Codes1!Z71</f>
        <v>Dit hebben wij nog niet geborgd omdat we eerst willen bekijken hoe we dit het beste kunnen doen en daar kunnen wij wel wat hulpmiddelen voor gebruiken.</v>
      </c>
      <c r="D118" s="33" t="s">
        <v>74</v>
      </c>
      <c r="E118" s="5">
        <v>0</v>
      </c>
    </row>
    <row r="119" spans="1:6" x14ac:dyDescent="0.25">
      <c r="A119" s="15"/>
    </row>
    <row r="120" spans="1:6" ht="30" x14ac:dyDescent="0.25">
      <c r="A120" s="15">
        <f>Codes1!A26</f>
        <v>23</v>
      </c>
      <c r="B120" s="27" t="str">
        <f>Codes1!C26</f>
        <v>Wat zijn de belangrijkste omstandigheden die u belemmeren IMVO-maatregelen in de handelsketen door te voeren?  (meerdere antwoorden mogelijk)</v>
      </c>
      <c r="C120" s="35" t="s">
        <v>157</v>
      </c>
      <c r="D120" s="15" t="str">
        <f>D111</f>
        <v>Geef hieronder uw antwoord</v>
      </c>
    </row>
    <row r="121" spans="1:6" ht="60" x14ac:dyDescent="0.25">
      <c r="A121" s="15"/>
      <c r="B121" s="27"/>
      <c r="C121" s="27" t="str">
        <f>Codes1!AA65</f>
        <v>Mijn leveranciers verstrekken geen/ onvoldoende informatie om een goede risico-inschatting te kunnen maken.</v>
      </c>
      <c r="D121" s="33" t="s">
        <v>74</v>
      </c>
    </row>
    <row r="122" spans="1:6" ht="30" x14ac:dyDescent="0.25">
      <c r="A122" s="15"/>
      <c r="B122" s="27"/>
      <c r="C122" s="27" t="str">
        <f>Codes1!AA66</f>
        <v>Mijn leveranciers zijn te groot, ik heb te weinig invloed</v>
      </c>
      <c r="D122" s="33" t="s">
        <v>74</v>
      </c>
    </row>
    <row r="123" spans="1:6" ht="45" x14ac:dyDescent="0.25">
      <c r="A123" s="15"/>
      <c r="B123" s="27"/>
      <c r="C123" s="27" t="str">
        <f>Codes1!AA67</f>
        <v>Mijn leverancier weigert mee te werken aan onze IMVO-wensen/ eisen</v>
      </c>
      <c r="D123" s="33" t="s">
        <v>74</v>
      </c>
    </row>
    <row r="124" spans="1:6" ht="60" x14ac:dyDescent="0.25">
      <c r="A124" s="15"/>
      <c r="B124" s="27"/>
      <c r="C124" s="27" t="str">
        <f>Codes1!AA68</f>
        <v>Problemen vinden verder weg in de keten plaats (niet bij eerste lijns leveranciers) , ik heb daar geen invloed op.</v>
      </c>
      <c r="D124" s="33" t="s">
        <v>74</v>
      </c>
    </row>
    <row r="125" spans="1:6" ht="30" x14ac:dyDescent="0.25">
      <c r="A125" s="15"/>
      <c r="B125" s="27"/>
      <c r="C125" s="27" t="str">
        <f>Codes1!AA69</f>
        <v>Deelnemen aan certificering en/of keteninitiatieven is te duur</v>
      </c>
      <c r="D125" s="33" t="s">
        <v>74</v>
      </c>
    </row>
    <row r="126" spans="1:6" ht="45" x14ac:dyDescent="0.25">
      <c r="A126" s="15"/>
      <c r="B126" s="27"/>
      <c r="C126" s="27" t="str">
        <f>Codes1!AA70</f>
        <v>Mijn handelsketen is te complex, ik koop te veel verschillende producten/ grondstoffen in</v>
      </c>
      <c r="D126" s="33" t="s">
        <v>74</v>
      </c>
    </row>
    <row r="127" spans="1:6" ht="75" x14ac:dyDescent="0.25">
      <c r="A127" s="15"/>
      <c r="B127" s="27"/>
      <c r="C127" s="27" t="str">
        <f>Codes1!AA71</f>
        <v xml:space="preserve">Waarbrogen van grondstofzekerheid/ supply contingencies (we zijn te afhankelijk van bepaalde grondstoffentroom om eisen te kunnen stellen) </v>
      </c>
      <c r="D127" s="33" t="s">
        <v>74</v>
      </c>
    </row>
    <row r="128" spans="1:6" ht="45" x14ac:dyDescent="0.25">
      <c r="A128" s="15"/>
      <c r="B128" s="27"/>
      <c r="C128" s="27" t="str">
        <f>Codes1!AA72</f>
        <v>Onze klanten zijn niet bereid te betalen voor de extra inspanningen t.a.v. MVI</v>
      </c>
      <c r="D128" s="33" t="s">
        <v>74</v>
      </c>
    </row>
    <row r="129" spans="1:9" ht="30" x14ac:dyDescent="0.25">
      <c r="A129" s="15"/>
      <c r="B129" s="27"/>
      <c r="C129" s="27" t="str">
        <f>Codes1!AA73</f>
        <v>Gebrek aan interne capaciteit (mankracht)</v>
      </c>
      <c r="D129" s="33" t="s">
        <v>74</v>
      </c>
    </row>
    <row r="130" spans="1:9" x14ac:dyDescent="0.25">
      <c r="A130" s="15"/>
      <c r="B130" s="27"/>
      <c r="C130" s="27" t="str">
        <f>Codes1!AA74</f>
        <v>Gebrek aan interne kennis</v>
      </c>
      <c r="D130" s="33" t="s">
        <v>74</v>
      </c>
    </row>
    <row r="131" spans="1:9" ht="45" x14ac:dyDescent="0.25">
      <c r="A131" s="15"/>
      <c r="B131" s="27"/>
      <c r="C131" s="27" t="str">
        <f>Codes1!AA75</f>
        <v xml:space="preserve">Onvoldoende beschikbaarheid (volume) van duurzame grondstoffen. </v>
      </c>
      <c r="D131" s="33" t="s">
        <v>74</v>
      </c>
    </row>
    <row r="132" spans="1:9" x14ac:dyDescent="0.25">
      <c r="A132" s="15"/>
      <c r="B132" s="27"/>
      <c r="C132" s="27" t="str">
        <f>Codes1!AA76</f>
        <v>Wij ervaren geen belemmeringen.</v>
      </c>
      <c r="D132" s="33" t="s">
        <v>74</v>
      </c>
    </row>
    <row r="133" spans="1:9" x14ac:dyDescent="0.25">
      <c r="A133" s="15"/>
      <c r="B133" s="27"/>
      <c r="C133" s="27" t="str">
        <f>Codes1!AA77</f>
        <v>Overig, namelijk</v>
      </c>
    </row>
    <row r="134" spans="1:9" x14ac:dyDescent="0.25">
      <c r="A134" s="15"/>
      <c r="B134" s="27"/>
      <c r="C134" s="27"/>
    </row>
    <row r="135" spans="1:9" ht="30" x14ac:dyDescent="0.25">
      <c r="A135" s="15">
        <f>Codes1!A27</f>
        <v>24</v>
      </c>
      <c r="B135" s="27" t="str">
        <f>Codes1!C27</f>
        <v>Zijn er acties benoemd in een plan van aanpak en worden/zijn deze opgepakt en afgehandeld?</v>
      </c>
      <c r="C135" s="27"/>
      <c r="D135" s="33" t="s">
        <v>74</v>
      </c>
    </row>
    <row r="136" spans="1:9" x14ac:dyDescent="0.25">
      <c r="A136" s="15"/>
    </row>
    <row r="137" spans="1:9" ht="23.25" x14ac:dyDescent="0.35">
      <c r="A137" s="17" t="s">
        <v>48</v>
      </c>
      <c r="B137" s="18"/>
      <c r="C137" s="18"/>
      <c r="D137" s="18"/>
      <c r="E137" s="29"/>
      <c r="F137" s="29"/>
      <c r="G137" s="18"/>
      <c r="H137" s="18"/>
      <c r="I137" s="24"/>
    </row>
    <row r="138" spans="1:9" ht="30" x14ac:dyDescent="0.25">
      <c r="A138" s="15">
        <f>Codes1!A28</f>
        <v>25</v>
      </c>
      <c r="B138" s="27" t="str">
        <f>Codes1!C28</f>
        <v>Bent u transparant over uw IMVO-doelen en de voortgang op het behalen hiervan?  (meerdere antwoorden mogelijk)</v>
      </c>
      <c r="C138" s="35" t="s">
        <v>158</v>
      </c>
      <c r="D138" s="15" t="str">
        <f>D120</f>
        <v>Geef hieronder uw antwoord</v>
      </c>
    </row>
    <row r="139" spans="1:9" ht="30" x14ac:dyDescent="0.25">
      <c r="A139" s="15"/>
      <c r="B139" s="27"/>
      <c r="C139" s="27" t="str">
        <f>Codes1!AC65</f>
        <v>Wij communiceren hier actief over met klanten</v>
      </c>
      <c r="D139" s="33" t="s">
        <v>74</v>
      </c>
      <c r="E139" s="5">
        <f>Codes1!$F$90</f>
        <v>3</v>
      </c>
      <c r="F139" s="5">
        <f>VLOOKUP(D139,Codes1!$E$89:$H$93,2,FALSE)</f>
        <v>0</v>
      </c>
    </row>
    <row r="140" spans="1:9" ht="30" x14ac:dyDescent="0.25">
      <c r="A140" s="15"/>
      <c r="B140" s="27"/>
      <c r="C140" s="27" t="str">
        <f>Codes1!AC66</f>
        <v>Wij communiceren hier actief over met leveranciers</v>
      </c>
      <c r="D140" s="33" t="s">
        <v>74</v>
      </c>
      <c r="E140" s="5">
        <f>Codes1!$F$90</f>
        <v>3</v>
      </c>
      <c r="F140" s="5">
        <f>VLOOKUP(D140,Codes1!$E$89:$H$93,2,FALSE)</f>
        <v>0</v>
      </c>
    </row>
    <row r="141" spans="1:9" x14ac:dyDescent="0.25">
      <c r="A141" s="15"/>
      <c r="B141" s="27"/>
      <c r="C141" s="27" t="str">
        <f>Codes1!AC67</f>
        <v>Wij publiceren de voortgang online</v>
      </c>
      <c r="D141" s="33" t="s">
        <v>74</v>
      </c>
      <c r="E141" s="5">
        <f>Codes1!$F$90</f>
        <v>3</v>
      </c>
      <c r="F141" s="5">
        <f>VLOOKUP(D141,Codes1!$E$89:$H$93,2,FALSE)</f>
        <v>0</v>
      </c>
    </row>
    <row r="142" spans="1:9" x14ac:dyDescent="0.25">
      <c r="A142" s="15"/>
      <c r="B142" s="27"/>
      <c r="C142" s="27" t="str">
        <f>Codes1!AC68</f>
        <v xml:space="preserve">Dit is onderdeel van ons MVO verslag. </v>
      </c>
      <c r="D142" s="33" t="s">
        <v>74</v>
      </c>
      <c r="E142" s="5">
        <f>Codes1!$F$90</f>
        <v>3</v>
      </c>
      <c r="F142" s="5">
        <f>VLOOKUP(D142,Codes1!$E$89:$H$93,2,FALSE)</f>
        <v>0</v>
      </c>
    </row>
    <row r="143" spans="1:9" ht="30" x14ac:dyDescent="0.25">
      <c r="A143" s="15"/>
      <c r="B143" s="27"/>
      <c r="C143" s="27" t="str">
        <f>Codes1!AC69</f>
        <v xml:space="preserve">Dit is onderdeel van ons reguliere jaarverslag. </v>
      </c>
      <c r="D143" s="33" t="s">
        <v>74</v>
      </c>
      <c r="E143" s="5">
        <f>Codes1!$F$90</f>
        <v>3</v>
      </c>
      <c r="F143" s="5">
        <f>VLOOKUP(D143,Codes1!$E$89:$H$93,2,FALSE)</f>
        <v>0</v>
      </c>
    </row>
    <row r="144" spans="1:9" ht="45" x14ac:dyDescent="0.25">
      <c r="A144" s="15"/>
      <c r="B144" s="27"/>
      <c r="C144" s="27" t="str">
        <f>Codes1!AC70</f>
        <v>Wij delen dit met maatschappelijke organisaties wanneer zij hierom vragen</v>
      </c>
      <c r="D144" s="33" t="s">
        <v>74</v>
      </c>
      <c r="E144" s="5">
        <f>Codes1!$F$90</f>
        <v>3</v>
      </c>
      <c r="F144" s="5">
        <f>VLOOKUP(D144,Codes1!$E$89:$H$93,2,FALSE)</f>
        <v>0</v>
      </c>
    </row>
    <row r="145" spans="1:6" ht="30" x14ac:dyDescent="0.25">
      <c r="A145" s="15"/>
      <c r="B145" s="27"/>
      <c r="C145" s="27" t="str">
        <f>Codes1!AC71</f>
        <v>Wij geven deze inzage aan klanten wanneer zij hierom vragen</v>
      </c>
      <c r="D145" s="33" t="s">
        <v>74</v>
      </c>
      <c r="E145" s="5">
        <f>Codes1!$F$90</f>
        <v>3</v>
      </c>
      <c r="F145" s="5">
        <f>VLOOKUP(D145,Codes1!$E$89:$H$93,2,FALSE)</f>
        <v>0</v>
      </c>
    </row>
    <row r="146" spans="1:6" ht="30" x14ac:dyDescent="0.25">
      <c r="A146" s="15"/>
      <c r="B146" s="27"/>
      <c r="C146" s="27" t="str">
        <f>Codes1!AC72</f>
        <v>Wij delen de voortgang intern via ons personeelsblad en/of via ons intranet</v>
      </c>
      <c r="D146" s="33" t="s">
        <v>74</v>
      </c>
      <c r="E146" s="5">
        <f>Codes1!$F$90</f>
        <v>3</v>
      </c>
      <c r="F146" s="5">
        <f>VLOOKUP(D146,Codes1!$E$89:$H$93,2,FALSE)</f>
        <v>0</v>
      </c>
    </row>
    <row r="147" spans="1:6" ht="30" x14ac:dyDescent="0.25">
      <c r="A147" s="15"/>
      <c r="B147" s="27"/>
      <c r="C147" s="27" t="str">
        <f>Codes1!AC73</f>
        <v xml:space="preserve">Wij delen dit alleen met het bevoegd gezag. </v>
      </c>
      <c r="D147" s="33" t="s">
        <v>74</v>
      </c>
      <c r="E147" s="5">
        <f>Codes1!$G$90</f>
        <v>1</v>
      </c>
      <c r="F147" s="5">
        <f>VLOOKUP(D147,Codes1!$E$89:$H$93,3,FALSE)</f>
        <v>0</v>
      </c>
    </row>
    <row r="148" spans="1:6" ht="30" x14ac:dyDescent="0.25">
      <c r="A148" s="15"/>
      <c r="B148" s="27"/>
      <c r="C148" s="27" t="str">
        <f>Codes1!AC74</f>
        <v>Dit doen wij nog niet maar dit willen wij in het komend jaar gaan doen</v>
      </c>
      <c r="D148" s="33" t="s">
        <v>74</v>
      </c>
      <c r="E148" s="5">
        <v>0</v>
      </c>
    </row>
    <row r="149" spans="1:6" ht="75" x14ac:dyDescent="0.25">
      <c r="A149" s="15"/>
      <c r="B149" s="27"/>
      <c r="C149" s="27" t="str">
        <f>Codes1!AC75</f>
        <v>Dit hebben wij nog niet gedaan omdat we eerst willen bekijken hoe we dit het beste kunnen doen en daar kunnen wij wel wat hulpmiddelen voor gebruiken.</v>
      </c>
      <c r="D149" s="33" t="s">
        <v>74</v>
      </c>
      <c r="E149" s="5">
        <v>0</v>
      </c>
    </row>
    <row r="150" spans="1:6" ht="30" x14ac:dyDescent="0.25">
      <c r="A150" s="15"/>
      <c r="B150" s="27"/>
      <c r="C150" s="27" t="str">
        <f>Codes1!AC76</f>
        <v>Wij zijn dit ook niet van plan in het komend jaar, omdat</v>
      </c>
      <c r="D150" s="33" t="s">
        <v>74</v>
      </c>
      <c r="E150" s="5">
        <v>0</v>
      </c>
    </row>
    <row r="151" spans="1:6" x14ac:dyDescent="0.25">
      <c r="A151" s="15"/>
    </row>
    <row r="152" spans="1:6" ht="45" x14ac:dyDescent="0.25">
      <c r="A152" s="15">
        <f>Codes1!A29</f>
        <v>26</v>
      </c>
      <c r="B152" s="27" t="str">
        <f>Codes1!C29</f>
        <v>Bent u hierbij transparant over knelpunten en uitdagingen die u tegen komt en over het evt. niet behalen van eerder gestelde doelen (leg uit waarom indien niet/deels)?</v>
      </c>
      <c r="D152" s="33" t="s">
        <v>74</v>
      </c>
      <c r="E152" s="5">
        <v>5</v>
      </c>
      <c r="F152" s="5">
        <f>VLOOKUP(D152,Codes1!$E$89:$H$93,4,FALSE)</f>
        <v>0</v>
      </c>
    </row>
    <row r="153" spans="1:6" x14ac:dyDescent="0.25">
      <c r="A153" s="15"/>
      <c r="B153" s="38" t="s">
        <v>265</v>
      </c>
    </row>
    <row r="154" spans="1:6" x14ac:dyDescent="0.25">
      <c r="A154" s="15"/>
    </row>
    <row r="155" spans="1:6" x14ac:dyDescent="0.25">
      <c r="A155" s="15"/>
    </row>
    <row r="156" spans="1:6" x14ac:dyDescent="0.25">
      <c r="A156" s="15">
        <f>Codes1!A30</f>
        <v>27</v>
      </c>
      <c r="B156" s="27" t="str">
        <f>Codes1!C30</f>
        <v xml:space="preserve">Overlegt u over MVO/ MVI met belanghebbenden in de keten? </v>
      </c>
      <c r="D156" s="33" t="s">
        <v>74</v>
      </c>
      <c r="E156" s="5">
        <v>5</v>
      </c>
      <c r="F156" s="5">
        <f>VLOOKUP(D156,Codes1!$E$89:$H$93,4,FALSE)</f>
        <v>0</v>
      </c>
    </row>
    <row r="157" spans="1:6" x14ac:dyDescent="0.25">
      <c r="A157" s="15"/>
    </row>
    <row r="158" spans="1:6" x14ac:dyDescent="0.25">
      <c r="A158" s="15">
        <f>Codes1!A31</f>
        <v>28</v>
      </c>
      <c r="B158" s="27" t="str">
        <f>Codes1!C31</f>
        <v xml:space="preserve">Zo ja, met welke belanghebbenden? </v>
      </c>
      <c r="C158" s="35" t="s">
        <v>178</v>
      </c>
      <c r="D158" s="15" t="str">
        <f>D138</f>
        <v>Geef hieronder uw antwoord</v>
      </c>
    </row>
    <row r="159" spans="1:6" x14ac:dyDescent="0.25">
      <c r="A159" s="15"/>
      <c r="B159" s="27"/>
      <c r="C159" s="4" t="str">
        <f>Codes1!AF65</f>
        <v>Klanten</v>
      </c>
      <c r="D159" s="33" t="s">
        <v>74</v>
      </c>
      <c r="E159" s="5">
        <f>Codes1!$F$90</f>
        <v>3</v>
      </c>
      <c r="F159" s="5">
        <f>VLOOKUP(D159,Codes1!$E$89:$H$93,2,FALSE)</f>
        <v>0</v>
      </c>
    </row>
    <row r="160" spans="1:6" x14ac:dyDescent="0.25">
      <c r="A160" s="15"/>
      <c r="B160" s="27"/>
      <c r="C160" s="4" t="str">
        <f>Codes1!AF66</f>
        <v>Leveranciers</v>
      </c>
      <c r="D160" s="33" t="s">
        <v>74</v>
      </c>
      <c r="E160" s="5">
        <f>Codes1!$F$90</f>
        <v>3</v>
      </c>
      <c r="F160" s="5">
        <f>VLOOKUP(D160,Codes1!$E$89:$H$93,2,FALSE)</f>
        <v>0</v>
      </c>
    </row>
    <row r="161" spans="1:6" x14ac:dyDescent="0.25">
      <c r="A161" s="15"/>
      <c r="B161" s="27"/>
      <c r="C161" s="4" t="str">
        <f>Codes1!AF67</f>
        <v>Ngo's in Nederland</v>
      </c>
      <c r="D161" s="33" t="s">
        <v>74</v>
      </c>
      <c r="E161" s="5">
        <f>Codes1!$F$90</f>
        <v>3</v>
      </c>
      <c r="F161" s="5">
        <f>VLOOKUP(D161,Codes1!$E$89:$H$93,2,FALSE)</f>
        <v>0</v>
      </c>
    </row>
    <row r="162" spans="1:6" x14ac:dyDescent="0.25">
      <c r="A162" s="15"/>
      <c r="B162" s="27"/>
      <c r="C162" s="4" t="str">
        <f>Codes1!AF68</f>
        <v>Ngo's in productielanden</v>
      </c>
      <c r="D162" s="33" t="s">
        <v>74</v>
      </c>
      <c r="E162" s="5">
        <f>Codes1!$F$90</f>
        <v>3</v>
      </c>
      <c r="F162" s="5">
        <f>VLOOKUP(D162,Codes1!$E$89:$H$93,2,FALSE)</f>
        <v>0</v>
      </c>
    </row>
    <row r="163" spans="1:6" x14ac:dyDescent="0.25">
      <c r="A163" s="15"/>
      <c r="B163" s="27"/>
      <c r="C163" s="4" t="str">
        <f>Codes1!AF69</f>
        <v>Werknemers(organsaties) in Nederland</v>
      </c>
      <c r="D163" s="33" t="s">
        <v>74</v>
      </c>
      <c r="E163" s="5">
        <f>Codes1!$F$90</f>
        <v>3</v>
      </c>
      <c r="F163" s="5">
        <f>VLOOKUP(D163,Codes1!$E$89:$H$93,2,FALSE)</f>
        <v>0</v>
      </c>
    </row>
    <row r="164" spans="1:6" x14ac:dyDescent="0.25">
      <c r="A164" s="15"/>
      <c r="B164" s="27"/>
      <c r="C164" s="4" t="str">
        <f>Codes1!AF70</f>
        <v>Werknemers(organisaties) in productielanden</v>
      </c>
      <c r="D164" s="33" t="s">
        <v>74</v>
      </c>
      <c r="E164" s="5">
        <f>Codes1!$F$90</f>
        <v>3</v>
      </c>
      <c r="F164" s="5">
        <f>VLOOKUP(D164,Codes1!$E$89:$H$93,2,FALSE)</f>
        <v>0</v>
      </c>
    </row>
    <row r="165" spans="1:6" x14ac:dyDescent="0.25">
      <c r="A165" s="15"/>
      <c r="B165" s="27"/>
      <c r="C165" s="4" t="str">
        <f>Codes1!AF71</f>
        <v>Vakbonden in Nederland</v>
      </c>
      <c r="D165" s="33" t="s">
        <v>74</v>
      </c>
      <c r="E165" s="5">
        <f>Codes1!$F$90</f>
        <v>3</v>
      </c>
      <c r="F165" s="5">
        <f>VLOOKUP(D165,Codes1!$E$89:$H$93,2,FALSE)</f>
        <v>0</v>
      </c>
    </row>
    <row r="166" spans="1:6" x14ac:dyDescent="0.25">
      <c r="A166" s="15"/>
      <c r="B166" s="27"/>
      <c r="C166" s="4" t="str">
        <f>Codes1!AF72</f>
        <v>Vakbonden in productielanden</v>
      </c>
      <c r="D166" s="33" t="s">
        <v>74</v>
      </c>
      <c r="E166" s="5">
        <f>Codes1!$F$90</f>
        <v>3</v>
      </c>
      <c r="F166" s="5">
        <f>VLOOKUP(D166,Codes1!$E$89:$H$93,2,FALSE)</f>
        <v>0</v>
      </c>
    </row>
    <row r="167" spans="1:6" x14ac:dyDescent="0.25">
      <c r="A167" s="15"/>
      <c r="B167" s="27"/>
      <c r="C167" s="4" t="str">
        <f>Codes1!AF73</f>
        <v>Werkgeversorganisaties in Nederland</v>
      </c>
      <c r="D167" s="33" t="s">
        <v>74</v>
      </c>
      <c r="E167" s="5">
        <f>Codes1!$F$90</f>
        <v>3</v>
      </c>
      <c r="F167" s="5">
        <f>VLOOKUP(D167,Codes1!$E$89:$H$93,2,FALSE)</f>
        <v>0</v>
      </c>
    </row>
    <row r="168" spans="1:6" x14ac:dyDescent="0.25">
      <c r="A168" s="15"/>
      <c r="B168" s="27"/>
      <c r="C168" s="4" t="str">
        <f>Codes1!AF74</f>
        <v>Werkgeversorganisaties in productielanden</v>
      </c>
      <c r="D168" s="33" t="s">
        <v>74</v>
      </c>
      <c r="E168" s="5">
        <f>Codes1!$F$90</f>
        <v>3</v>
      </c>
      <c r="F168" s="5">
        <f>VLOOKUP(D168,Codes1!$E$89:$H$93,2,FALSE)</f>
        <v>0</v>
      </c>
    </row>
    <row r="169" spans="1:6" x14ac:dyDescent="0.25">
      <c r="A169" s="15"/>
      <c r="B169" s="27"/>
      <c r="C169" s="4" t="str">
        <f>Codes1!AF75</f>
        <v>Nationale overheden in Nederland</v>
      </c>
      <c r="D169" s="33" t="s">
        <v>74</v>
      </c>
      <c r="E169" s="5">
        <f>Codes1!$F$90</f>
        <v>3</v>
      </c>
      <c r="F169" s="5">
        <f>VLOOKUP(D169,Codes1!$E$89:$H$93,2,FALSE)</f>
        <v>0</v>
      </c>
    </row>
    <row r="170" spans="1:6" x14ac:dyDescent="0.25">
      <c r="A170" s="15"/>
      <c r="B170" s="27"/>
      <c r="C170" s="4" t="str">
        <f>Codes1!AF76</f>
        <v>Nationale overheden in productielanden</v>
      </c>
      <c r="D170" s="33" t="s">
        <v>74</v>
      </c>
      <c r="E170" s="5">
        <f>Codes1!$F$90</f>
        <v>3</v>
      </c>
      <c r="F170" s="5">
        <f>VLOOKUP(D170,Codes1!$E$89:$H$93,2,FALSE)</f>
        <v>0</v>
      </c>
    </row>
    <row r="171" spans="1:6" x14ac:dyDescent="0.25">
      <c r="A171" s="15"/>
      <c r="B171" s="27"/>
      <c r="C171" s="4" t="str">
        <f>Codes1!AF77</f>
        <v>Regionale overheid in Nederland</v>
      </c>
      <c r="D171" s="33" t="s">
        <v>74</v>
      </c>
      <c r="E171" s="5">
        <f>Codes1!$F$90</f>
        <v>3</v>
      </c>
      <c r="F171" s="5">
        <f>VLOOKUP(D171,Codes1!$E$89:$H$93,2,FALSE)</f>
        <v>0</v>
      </c>
    </row>
    <row r="172" spans="1:6" x14ac:dyDescent="0.25">
      <c r="A172" s="15"/>
      <c r="B172" s="27"/>
      <c r="C172" s="4" t="str">
        <f>Codes1!AF78</f>
        <v>Regionale overheid in productielanden</v>
      </c>
      <c r="D172" s="33" t="s">
        <v>74</v>
      </c>
      <c r="E172" s="5">
        <f>Codes1!$F$90</f>
        <v>3</v>
      </c>
      <c r="F172" s="5">
        <f>VLOOKUP(D172,Codes1!$E$89:$H$93,2,FALSE)</f>
        <v>0</v>
      </c>
    </row>
    <row r="173" spans="1:6" x14ac:dyDescent="0.25">
      <c r="A173" s="15"/>
      <c r="B173" s="27"/>
      <c r="C173" s="4" t="str">
        <f>Codes1!AF79</f>
        <v>Anders, namelijk</v>
      </c>
    </row>
    <row r="174" spans="1:6" x14ac:dyDescent="0.25">
      <c r="A174" s="15"/>
    </row>
    <row r="175" spans="1:6" x14ac:dyDescent="0.25">
      <c r="A175" s="15">
        <f>Codes1!A32</f>
        <v>29</v>
      </c>
      <c r="B175" s="27" t="str">
        <f>Codes1!C32</f>
        <v>Zo ja, over welke onderwerpen spreekt u dan?    (meerdere antwoorden mogelijk)</v>
      </c>
      <c r="C175" s="35" t="s">
        <v>190</v>
      </c>
      <c r="D175" s="15" t="str">
        <f>D158</f>
        <v>Geef hieronder uw antwoord</v>
      </c>
    </row>
    <row r="176" spans="1:6" ht="30" x14ac:dyDescent="0.25">
      <c r="A176" s="15"/>
      <c r="B176" s="27"/>
      <c r="C176" s="27" t="str">
        <f>Codes1!AG65</f>
        <v>Rechten tegen discriminatie en voor gendergelijkheid</v>
      </c>
      <c r="D176" s="33" t="s">
        <v>74</v>
      </c>
      <c r="E176" s="5">
        <f>Codes1!$G$90</f>
        <v>1</v>
      </c>
      <c r="F176" s="5">
        <f>VLOOKUP(D176,Codes1!$E$89:$H$93,3,FALSE)</f>
        <v>0</v>
      </c>
    </row>
    <row r="177" spans="1:6" ht="30" x14ac:dyDescent="0.25">
      <c r="A177" s="15"/>
      <c r="B177" s="27"/>
      <c r="C177" s="27" t="str">
        <f>Codes1!AG66</f>
        <v>Preventie van Kinderarbeid en kinderrechten</v>
      </c>
      <c r="D177" s="33" t="s">
        <v>74</v>
      </c>
      <c r="E177" s="5">
        <f>Codes1!$G$90</f>
        <v>1</v>
      </c>
      <c r="F177" s="5">
        <f>VLOOKUP(D177,Codes1!$E$89:$H$93,3,FALSE)</f>
        <v>0</v>
      </c>
    </row>
    <row r="178" spans="1:6" x14ac:dyDescent="0.25">
      <c r="A178" s="15"/>
      <c r="B178" s="27"/>
      <c r="C178" s="27" t="str">
        <f>Codes1!AG67</f>
        <v>Preventie van Gedwongen arbeid</v>
      </c>
      <c r="D178" s="33" t="s">
        <v>74</v>
      </c>
      <c r="E178" s="5">
        <f>Codes1!$G$90</f>
        <v>1</v>
      </c>
      <c r="F178" s="5">
        <f>VLOOKUP(D178,Codes1!$E$89:$H$93,3,FALSE)</f>
        <v>0</v>
      </c>
    </row>
    <row r="179" spans="1:6" x14ac:dyDescent="0.25">
      <c r="A179" s="15"/>
      <c r="B179" s="27"/>
      <c r="C179" s="27" t="str">
        <f>Codes1!AG68</f>
        <v xml:space="preserve">Leefbaar loon en leefbaar inkomen </v>
      </c>
      <c r="D179" s="33" t="s">
        <v>74</v>
      </c>
      <c r="E179" s="5">
        <f>Codes1!$G$90</f>
        <v>1</v>
      </c>
      <c r="F179" s="5">
        <f>VLOOKUP(D179,Codes1!$E$89:$H$93,3,FALSE)</f>
        <v>0</v>
      </c>
    </row>
    <row r="180" spans="1:6" ht="30" x14ac:dyDescent="0.25">
      <c r="A180" s="15"/>
      <c r="B180" s="27"/>
      <c r="C180" s="27" t="str">
        <f>Codes1!AG69</f>
        <v>Waarborg van het recht op van vakvereniging</v>
      </c>
      <c r="D180" s="33" t="s">
        <v>74</v>
      </c>
      <c r="E180" s="5">
        <f>Codes1!$G$90</f>
        <v>1</v>
      </c>
      <c r="F180" s="5">
        <f>VLOOKUP(D180,Codes1!$E$89:$H$93,3,FALSE)</f>
        <v>0</v>
      </c>
    </row>
    <row r="181" spans="1:6" ht="45" x14ac:dyDescent="0.25">
      <c r="A181" s="15"/>
      <c r="B181" s="27"/>
      <c r="C181" s="27" t="str">
        <f>Codes1!AG70</f>
        <v>recht op collectieve onderhandelingen door onafhankelijke vakbonden</v>
      </c>
      <c r="D181" s="33" t="s">
        <v>74</v>
      </c>
      <c r="E181" s="5">
        <f>Codes1!$G$90</f>
        <v>1</v>
      </c>
      <c r="F181" s="5">
        <f>VLOOKUP(D181,Codes1!$E$89:$H$93,3,FALSE)</f>
        <v>0</v>
      </c>
    </row>
    <row r="182" spans="1:6" ht="30" x14ac:dyDescent="0.25">
      <c r="A182" s="15"/>
      <c r="B182" s="27"/>
      <c r="C182" s="27" t="str">
        <f>Codes1!AG71</f>
        <v>Veiligheid en gezondheid van medewerkers</v>
      </c>
      <c r="D182" s="33" t="s">
        <v>74</v>
      </c>
      <c r="E182" s="5">
        <f>Codes1!$G$90</f>
        <v>1</v>
      </c>
      <c r="F182" s="5">
        <f>VLOOKUP(D182,Codes1!$E$89:$H$93,3,FALSE)</f>
        <v>0</v>
      </c>
    </row>
    <row r="183" spans="1:6" x14ac:dyDescent="0.25">
      <c r="A183" s="15"/>
      <c r="B183" s="27"/>
      <c r="C183" s="27" t="str">
        <f>Codes1!AG72</f>
        <v xml:space="preserve">Voedselzekerheid </v>
      </c>
      <c r="D183" s="33" t="s">
        <v>74</v>
      </c>
      <c r="E183" s="5">
        <f>Codes1!$G$90</f>
        <v>1</v>
      </c>
      <c r="F183" s="5">
        <f>VLOOKUP(D183,Codes1!$E$89:$H$93,3,FALSE)</f>
        <v>0</v>
      </c>
    </row>
    <row r="184" spans="1:6" x14ac:dyDescent="0.25">
      <c r="A184" s="15"/>
      <c r="B184" s="27"/>
      <c r="C184" s="27" t="str">
        <f>Codes1!AG73</f>
        <v>Voedselveiligheid &amp; voedselkwaliteit</v>
      </c>
      <c r="D184" s="33" t="s">
        <v>74</v>
      </c>
      <c r="E184" s="5">
        <f>Codes1!$G$90</f>
        <v>1</v>
      </c>
      <c r="F184" s="5">
        <f>VLOOKUP(D184,Codes1!$E$89:$H$93,3,FALSE)</f>
        <v>0</v>
      </c>
    </row>
    <row r="185" spans="1:6" ht="30" x14ac:dyDescent="0.25">
      <c r="A185" s="15"/>
      <c r="B185" s="27"/>
      <c r="C185" s="27" t="str">
        <f>Codes1!AG74</f>
        <v>Landrechten en toegang tot natuurlijke hulpbronnen</v>
      </c>
      <c r="D185" s="33" t="s">
        <v>74</v>
      </c>
      <c r="E185" s="5">
        <f>Codes1!$G$90</f>
        <v>1</v>
      </c>
      <c r="F185" s="5">
        <f>VLOOKUP(D185,Codes1!$E$89:$H$93,3,FALSE)</f>
        <v>0</v>
      </c>
    </row>
    <row r="186" spans="1:6" ht="45" x14ac:dyDescent="0.25">
      <c r="A186" s="15"/>
      <c r="B186" s="27"/>
      <c r="C186" s="27" t="str">
        <f>Codes1!AG75</f>
        <v>Preventie van Watervervuiling en gebruik chemicaliën, efficiency water en energieverbruik</v>
      </c>
      <c r="D186" s="33" t="s">
        <v>74</v>
      </c>
      <c r="E186" s="5">
        <f>Codes1!$G$90</f>
        <v>1</v>
      </c>
      <c r="F186" s="5">
        <f>VLOOKUP(D186,Codes1!$E$89:$H$93,3,FALSE)</f>
        <v>0</v>
      </c>
    </row>
    <row r="187" spans="1:6" x14ac:dyDescent="0.25">
      <c r="A187" s="15"/>
      <c r="B187" s="27"/>
      <c r="C187" s="27" t="str">
        <f>Codes1!AG76</f>
        <v>Dierenwelzijn</v>
      </c>
      <c r="D187" s="33" t="s">
        <v>74</v>
      </c>
      <c r="E187" s="5">
        <f>Codes1!$G$90</f>
        <v>1</v>
      </c>
      <c r="F187" s="5">
        <f>VLOOKUP(D187,Codes1!$E$89:$H$93,3,FALSE)</f>
        <v>0</v>
      </c>
    </row>
    <row r="188" spans="1:6" x14ac:dyDescent="0.25">
      <c r="A188" s="15"/>
      <c r="B188" s="27"/>
      <c r="C188" s="27" t="str">
        <f>Codes1!AG77</f>
        <v>Duurzaam verpakken</v>
      </c>
      <c r="D188" s="33" t="s">
        <v>74</v>
      </c>
      <c r="E188" s="5">
        <f>Codes1!$G$90</f>
        <v>1</v>
      </c>
      <c r="F188" s="5">
        <f>VLOOKUP(D188,Codes1!$E$89:$H$93,3,FALSE)</f>
        <v>0</v>
      </c>
    </row>
    <row r="189" spans="1:6" x14ac:dyDescent="0.25">
      <c r="A189" s="15"/>
      <c r="B189" s="27"/>
      <c r="C189" s="27" t="str">
        <f>Codes1!AG78</f>
        <v>Duurzaam transport</v>
      </c>
      <c r="D189" s="33" t="s">
        <v>74</v>
      </c>
      <c r="E189" s="5">
        <f>Codes1!$G$90</f>
        <v>1</v>
      </c>
      <c r="F189" s="5">
        <f>VLOOKUP(D189,Codes1!$E$89:$H$93,3,FALSE)</f>
        <v>0</v>
      </c>
    </row>
    <row r="190" spans="1:6" x14ac:dyDescent="0.25">
      <c r="A190" s="15"/>
      <c r="B190" s="27"/>
      <c r="C190" s="27" t="str">
        <f>Codes1!AG79</f>
        <v>CO2 footprint</v>
      </c>
      <c r="D190" s="33" t="s">
        <v>74</v>
      </c>
      <c r="E190" s="5">
        <f>Codes1!$G$90</f>
        <v>1</v>
      </c>
      <c r="F190" s="5">
        <f>VLOOKUP(D190,Codes1!$E$89:$H$93,3,FALSE)</f>
        <v>0</v>
      </c>
    </row>
    <row r="191" spans="1:6" x14ac:dyDescent="0.25">
      <c r="A191" s="15"/>
      <c r="B191" s="27"/>
      <c r="C191" s="27" t="str">
        <f>Codes1!AG80</f>
        <v>Aandeel lokale grondstoffen</v>
      </c>
      <c r="D191" s="33" t="s">
        <v>74</v>
      </c>
      <c r="E191" s="5">
        <f>Codes1!$G$90</f>
        <v>1</v>
      </c>
      <c r="F191" s="5">
        <f>VLOOKUP(D191,Codes1!$E$89:$H$93,3,FALSE)</f>
        <v>0</v>
      </c>
    </row>
    <row r="192" spans="1:6" ht="30" x14ac:dyDescent="0.25">
      <c r="A192" s="15"/>
      <c r="B192" s="27"/>
      <c r="C192" s="27" t="str">
        <f>Codes1!AG81</f>
        <v>Verminderen uitval (ter preventie verspilling)</v>
      </c>
      <c r="D192" s="33" t="s">
        <v>74</v>
      </c>
      <c r="E192" s="5">
        <f>Codes1!$G$90</f>
        <v>1</v>
      </c>
      <c r="F192" s="5">
        <f>VLOOKUP(D192,Codes1!$E$89:$H$93,3,FALSE)</f>
        <v>0</v>
      </c>
    </row>
    <row r="193" spans="1:9" x14ac:dyDescent="0.25">
      <c r="A193" s="15"/>
      <c r="B193" s="27"/>
      <c r="C193" s="27" t="str">
        <f>Codes1!AG82</f>
        <v>anders namelijk:</v>
      </c>
    </row>
    <row r="194" spans="1:9" x14ac:dyDescent="0.25">
      <c r="A194" s="15"/>
    </row>
    <row r="195" spans="1:9" ht="23.25" x14ac:dyDescent="0.35">
      <c r="A195" s="17" t="s">
        <v>49</v>
      </c>
      <c r="B195" s="18"/>
      <c r="C195" s="18"/>
      <c r="D195" s="18"/>
      <c r="E195" s="29"/>
      <c r="F195" s="29"/>
      <c r="G195" s="18"/>
      <c r="H195" s="18"/>
      <c r="I195" s="24"/>
    </row>
    <row r="196" spans="1:9" ht="30" x14ac:dyDescent="0.25">
      <c r="A196" s="15">
        <f>Codes1!A33</f>
        <v>30</v>
      </c>
      <c r="B196" s="27" t="str">
        <f>Codes1!C33</f>
        <v>Op welke wijze vindt monitoring &amp; evaluatie van uw toeleveranciers en producenten plaats ? (meerdere antwoorden mogelijk)</v>
      </c>
      <c r="C196" s="35" t="s">
        <v>202</v>
      </c>
      <c r="D196" s="15" t="str">
        <f>D175</f>
        <v>Geef hieronder uw antwoord</v>
      </c>
    </row>
    <row r="197" spans="1:9" ht="60" x14ac:dyDescent="0.25">
      <c r="A197" s="15"/>
      <c r="B197" s="27"/>
      <c r="C197" s="27" t="str">
        <f>Codes1!AH65</f>
        <v>Via de periodieke GIRA die onderdeel is van ons kwaliteitsmanagementsysteem (in. 1x/jaar)</v>
      </c>
      <c r="D197" s="33" t="s">
        <v>74</v>
      </c>
      <c r="E197" s="5">
        <f>Codes1!$F$90</f>
        <v>3</v>
      </c>
      <c r="F197" s="5">
        <f>VLOOKUP(D197,Codes1!$E$89:$H$93,2,FALSE)</f>
        <v>0</v>
      </c>
    </row>
    <row r="198" spans="1:9" ht="30" x14ac:dyDescent="0.25">
      <c r="A198" s="15"/>
      <c r="B198" s="27"/>
      <c r="C198" s="27" t="str">
        <f>Codes1!AH66</f>
        <v>Laten invullen van vragenlijsten/ self-assesments</v>
      </c>
      <c r="D198" s="33" t="s">
        <v>74</v>
      </c>
      <c r="E198" s="5">
        <f>Codes1!$F$90</f>
        <v>3</v>
      </c>
      <c r="F198" s="5">
        <f>VLOOKUP(D198,Codes1!$E$89:$H$93,2,FALSE)</f>
        <v>0</v>
      </c>
    </row>
    <row r="199" spans="1:9" ht="45" x14ac:dyDescent="0.25">
      <c r="A199" s="15"/>
      <c r="B199" s="27"/>
      <c r="C199" s="27" t="str">
        <f>Codes1!AH67</f>
        <v>Opvragen van certificaten van managementsystemen of keurmerken</v>
      </c>
      <c r="D199" s="33" t="s">
        <v>74</v>
      </c>
      <c r="E199" s="5">
        <f>Codes1!$F$90</f>
        <v>3</v>
      </c>
      <c r="F199" s="5">
        <f>VLOOKUP(D199,Codes1!$E$89:$H$93,2,FALSE)</f>
        <v>0</v>
      </c>
    </row>
    <row r="200" spans="1:9" ht="22.15" customHeight="1" x14ac:dyDescent="0.25">
      <c r="A200" s="15"/>
      <c r="B200" s="27"/>
      <c r="C200" s="27" t="str">
        <f>Codes1!AH68</f>
        <v>Laten ondertekenen van een gedragscode</v>
      </c>
      <c r="D200" s="33" t="s">
        <v>74</v>
      </c>
      <c r="E200" s="5">
        <f>Codes1!$F$90</f>
        <v>3</v>
      </c>
      <c r="F200" s="5">
        <f>VLOOKUP(D200,Codes1!$E$89:$H$93,2,FALSE)</f>
        <v>0</v>
      </c>
    </row>
    <row r="201" spans="1:9" x14ac:dyDescent="0.25">
      <c r="A201" s="15"/>
      <c r="B201" s="27"/>
      <c r="C201" s="27" t="str">
        <f>Codes1!AH69</f>
        <v>Bedrijfsbezoeken</v>
      </c>
      <c r="D201" s="33" t="s">
        <v>74</v>
      </c>
      <c r="E201" s="5">
        <f>Codes1!$F$90</f>
        <v>3</v>
      </c>
      <c r="F201" s="5">
        <f>VLOOKUP(D201,Codes1!$E$89:$H$93,2,FALSE)</f>
        <v>0</v>
      </c>
    </row>
    <row r="202" spans="1:9" ht="30" x14ac:dyDescent="0.25">
      <c r="A202" s="15"/>
      <c r="B202" s="27"/>
      <c r="C202" s="27" t="str">
        <f>Codes1!AH70</f>
        <v>Onafhankelijke audits, door een derde partij</v>
      </c>
      <c r="D202" s="33" t="s">
        <v>74</v>
      </c>
      <c r="E202" s="5">
        <f>Codes1!$F$90</f>
        <v>3</v>
      </c>
      <c r="F202" s="5">
        <f>VLOOKUP(D202,Codes1!$E$89:$H$93,2,FALSE)</f>
        <v>0</v>
      </c>
    </row>
    <row r="203" spans="1:9" ht="30" x14ac:dyDescent="0.25">
      <c r="A203" s="15"/>
      <c r="B203" s="27"/>
      <c r="C203" s="27" t="str">
        <f>Codes1!AH71</f>
        <v>Audits uitgevoerd door onze eigen onderneming</v>
      </c>
      <c r="D203" s="33" t="s">
        <v>74</v>
      </c>
      <c r="E203" s="5">
        <f>Codes1!$F$90</f>
        <v>3</v>
      </c>
      <c r="F203" s="5">
        <f>VLOOKUP(D203,Codes1!$E$89:$H$93,2,FALSE)</f>
        <v>0</v>
      </c>
    </row>
    <row r="204" spans="1:9" ht="22.9" customHeight="1" x14ac:dyDescent="0.25">
      <c r="A204" s="15"/>
      <c r="B204" s="27"/>
      <c r="C204" s="27" t="str">
        <f>Codes1!AH72</f>
        <v>Incidenteel specifieke informatie opvragen</v>
      </c>
      <c r="D204" s="33" t="s">
        <v>74</v>
      </c>
      <c r="E204" s="5">
        <f>Codes1!$F$90</f>
        <v>3</v>
      </c>
      <c r="F204" s="5">
        <f>VLOOKUP(D204,Codes1!$E$89:$H$93,2,FALSE)</f>
        <v>0</v>
      </c>
    </row>
    <row r="205" spans="1:9" ht="45" x14ac:dyDescent="0.25">
      <c r="A205" s="15"/>
      <c r="B205" s="27"/>
      <c r="C205" s="27" t="str">
        <f>Codes1!AH73</f>
        <v>Als onderdeel van de agenda bij regulier contact, bijv.  de jaarlijke leveranciersgesprekken</v>
      </c>
      <c r="D205" s="33" t="s">
        <v>74</v>
      </c>
      <c r="E205" s="5">
        <f>Codes1!$F$90</f>
        <v>3</v>
      </c>
      <c r="F205" s="5">
        <f>VLOOKUP(D205,Codes1!$E$89:$H$93,2,FALSE)</f>
        <v>0</v>
      </c>
    </row>
    <row r="206" spans="1:9" ht="30" x14ac:dyDescent="0.25">
      <c r="A206" s="15"/>
      <c r="B206" s="27"/>
      <c r="C206" s="27" t="str">
        <f>Codes1!AH74</f>
        <v>Dit doen wij nog niet, maar zijn dit in het komende jaar wel van plan.</v>
      </c>
      <c r="D206" s="33" t="s">
        <v>74</v>
      </c>
      <c r="E206" s="5">
        <v>0</v>
      </c>
    </row>
    <row r="207" spans="1:9" ht="30" x14ac:dyDescent="0.25">
      <c r="A207" s="15"/>
      <c r="B207" s="27"/>
      <c r="C207" s="27" t="str">
        <f>Codes1!AH75</f>
        <v xml:space="preserve">Dit doen wij niet en zijn wij in het komende jaar ook niet van plan. </v>
      </c>
      <c r="D207" s="33" t="s">
        <v>74</v>
      </c>
      <c r="E207" s="5">
        <v>0</v>
      </c>
    </row>
    <row r="208" spans="1:9" x14ac:dyDescent="0.25">
      <c r="A208" s="15"/>
      <c r="B208" s="27"/>
      <c r="C208" s="27" t="str">
        <f>Codes1!AH76</f>
        <v>Anders, namelijk</v>
      </c>
    </row>
    <row r="209" spans="1:6" x14ac:dyDescent="0.25">
      <c r="A209" s="15"/>
    </row>
    <row r="210" spans="1:6" ht="30" x14ac:dyDescent="0.25">
      <c r="A210" s="15">
        <f>Codes1!A34</f>
        <v>31</v>
      </c>
      <c r="B210" s="27" t="str">
        <f>Codes1!C34</f>
        <v>Bevat de monitoring &amp; evaluatie van de prestaties van uw toeleveranciers ook IMVO-onderwerpen?</v>
      </c>
      <c r="D210" s="33" t="s">
        <v>74</v>
      </c>
      <c r="E210" s="5">
        <v>5</v>
      </c>
      <c r="F210" s="5">
        <f>VLOOKUP(D210,Codes1!$E$89:$H$93,4,FALSE)</f>
        <v>0</v>
      </c>
    </row>
    <row r="211" spans="1:6" x14ac:dyDescent="0.25">
      <c r="A211" s="15"/>
    </row>
    <row r="212" spans="1:6" ht="30" x14ac:dyDescent="0.25">
      <c r="A212" s="15">
        <f>Codes1!A35</f>
        <v>32</v>
      </c>
      <c r="B212" s="27" t="str">
        <f>Codes1!C35</f>
        <v>Zo ja, welk van de kernthema's voor IMVO zijn onderdeel van uw inkoop/ leveranciersbeleid?</v>
      </c>
      <c r="C212" s="35" t="s">
        <v>203</v>
      </c>
      <c r="D212" s="15" t="str">
        <f>D196</f>
        <v>Geef hieronder uw antwoord</v>
      </c>
    </row>
    <row r="213" spans="1:6" ht="30" x14ac:dyDescent="0.25">
      <c r="A213" s="15"/>
      <c r="B213" s="27"/>
      <c r="C213" s="27" t="str">
        <f>Codes1!AJ65</f>
        <v>Rechten tegen discriminatie en voor gendergelijkheid</v>
      </c>
      <c r="D213" s="33" t="s">
        <v>74</v>
      </c>
      <c r="E213" s="5">
        <f>Codes1!$G$90</f>
        <v>1</v>
      </c>
      <c r="F213" s="5">
        <f>VLOOKUP(D213,Codes1!$E$89:$H$93,3,FALSE)</f>
        <v>0</v>
      </c>
    </row>
    <row r="214" spans="1:6" ht="30" x14ac:dyDescent="0.25">
      <c r="A214" s="15"/>
      <c r="B214" s="27"/>
      <c r="C214" s="27" t="str">
        <f>Codes1!AJ66</f>
        <v>Preventie van Kinderarbeid en kinderrechten</v>
      </c>
      <c r="D214" s="33" t="s">
        <v>74</v>
      </c>
      <c r="E214" s="5">
        <f>Codes1!$G$90</f>
        <v>1</v>
      </c>
      <c r="F214" s="5">
        <f>VLOOKUP(D214,Codes1!$E$89:$H$93,3,FALSE)</f>
        <v>0</v>
      </c>
    </row>
    <row r="215" spans="1:6" x14ac:dyDescent="0.25">
      <c r="A215" s="15"/>
      <c r="B215" s="27"/>
      <c r="C215" s="27" t="str">
        <f>Codes1!AJ67</f>
        <v>Preventie van Gedwongen arbeid</v>
      </c>
      <c r="D215" s="33" t="s">
        <v>74</v>
      </c>
      <c r="E215" s="5">
        <f>Codes1!$G$90</f>
        <v>1</v>
      </c>
      <c r="F215" s="5">
        <f>VLOOKUP(D215,Codes1!$E$89:$H$93,3,FALSE)</f>
        <v>0</v>
      </c>
    </row>
    <row r="216" spans="1:6" x14ac:dyDescent="0.25">
      <c r="A216" s="15"/>
      <c r="B216" s="27"/>
      <c r="C216" s="27" t="str">
        <f>Codes1!AJ68</f>
        <v xml:space="preserve">Leefbaar loon en leefbaar inkomen </v>
      </c>
      <c r="D216" s="33" t="s">
        <v>74</v>
      </c>
      <c r="E216" s="5">
        <f>Codes1!$G$90</f>
        <v>1</v>
      </c>
      <c r="F216" s="5">
        <f>VLOOKUP(D216,Codes1!$E$89:$H$93,3,FALSE)</f>
        <v>0</v>
      </c>
    </row>
    <row r="217" spans="1:6" ht="30" x14ac:dyDescent="0.25">
      <c r="A217" s="15"/>
      <c r="B217" s="27"/>
      <c r="C217" s="27" t="str">
        <f>Codes1!AJ69</f>
        <v>Waarborg van het recht op van vakvereniging</v>
      </c>
      <c r="D217" s="33" t="s">
        <v>74</v>
      </c>
      <c r="E217" s="5">
        <f>Codes1!$G$90</f>
        <v>1</v>
      </c>
      <c r="F217" s="5">
        <f>VLOOKUP(D217,Codes1!$E$89:$H$93,3,FALSE)</f>
        <v>0</v>
      </c>
    </row>
    <row r="218" spans="1:6" ht="45" x14ac:dyDescent="0.25">
      <c r="A218" s="15"/>
      <c r="B218" s="27"/>
      <c r="C218" s="27" t="str">
        <f>Codes1!AJ70</f>
        <v>recht op collectieve onderhandelingen door onafhankelijke vakbonden</v>
      </c>
      <c r="D218" s="33" t="s">
        <v>74</v>
      </c>
      <c r="E218" s="5">
        <f>Codes1!$G$90</f>
        <v>1</v>
      </c>
      <c r="F218" s="5">
        <f>VLOOKUP(D218,Codes1!$E$89:$H$93,3,FALSE)</f>
        <v>0</v>
      </c>
    </row>
    <row r="219" spans="1:6" ht="30" x14ac:dyDescent="0.25">
      <c r="A219" s="15"/>
      <c r="B219" s="27"/>
      <c r="C219" s="27" t="str">
        <f>Codes1!AJ71</f>
        <v>Veiligheid en gezondheid van medewerkers</v>
      </c>
      <c r="D219" s="33" t="s">
        <v>74</v>
      </c>
      <c r="E219" s="5">
        <f>Codes1!$G$90</f>
        <v>1</v>
      </c>
      <c r="F219" s="5">
        <f>VLOOKUP(D219,Codes1!$E$89:$H$93,3,FALSE)</f>
        <v>0</v>
      </c>
    </row>
    <row r="220" spans="1:6" x14ac:dyDescent="0.25">
      <c r="A220" s="15"/>
      <c r="B220" s="27"/>
      <c r="C220" s="27" t="str">
        <f>Codes1!AJ72</f>
        <v xml:space="preserve">Voedselzekerheid </v>
      </c>
      <c r="D220" s="33" t="s">
        <v>74</v>
      </c>
      <c r="E220" s="5">
        <f>Codes1!$G$90</f>
        <v>1</v>
      </c>
      <c r="F220" s="5">
        <f>VLOOKUP(D220,Codes1!$E$89:$H$93,3,FALSE)</f>
        <v>0</v>
      </c>
    </row>
    <row r="221" spans="1:6" x14ac:dyDescent="0.25">
      <c r="A221" s="15"/>
      <c r="B221" s="27"/>
      <c r="C221" s="27" t="str">
        <f>Codes1!AJ73</f>
        <v>Voedselveiligheid &amp; voedselkwaliteit</v>
      </c>
      <c r="D221" s="33" t="s">
        <v>74</v>
      </c>
      <c r="E221" s="5">
        <f>Codes1!$G$90</f>
        <v>1</v>
      </c>
      <c r="F221" s="5">
        <f>VLOOKUP(D221,Codes1!$E$89:$H$93,3,FALSE)</f>
        <v>0</v>
      </c>
    </row>
    <row r="222" spans="1:6" ht="30" x14ac:dyDescent="0.25">
      <c r="A222" s="15"/>
      <c r="B222" s="27"/>
      <c r="C222" s="27" t="str">
        <f>Codes1!AJ74</f>
        <v>Landrechten en toegang tot natuurlijke hulpbronnen</v>
      </c>
      <c r="D222" s="33" t="s">
        <v>74</v>
      </c>
      <c r="E222" s="5">
        <f>Codes1!$G$90</f>
        <v>1</v>
      </c>
      <c r="F222" s="5">
        <f>VLOOKUP(D222,Codes1!$E$89:$H$93,3,FALSE)</f>
        <v>0</v>
      </c>
    </row>
    <row r="223" spans="1:6" ht="45" x14ac:dyDescent="0.25">
      <c r="A223" s="15"/>
      <c r="B223" s="27"/>
      <c r="C223" s="27" t="str">
        <f>Codes1!AJ75</f>
        <v>Preventie van Watervervuiling en gebruik chemicaliën, efficiency water en energieverbruik</v>
      </c>
      <c r="D223" s="33" t="s">
        <v>74</v>
      </c>
      <c r="E223" s="5">
        <f>Codes1!$G$90</f>
        <v>1</v>
      </c>
      <c r="F223" s="5">
        <f>VLOOKUP(D223,Codes1!$E$89:$H$93,3,FALSE)</f>
        <v>0</v>
      </c>
    </row>
    <row r="224" spans="1:6" x14ac:dyDescent="0.25">
      <c r="A224" s="15"/>
      <c r="B224" s="27"/>
      <c r="C224" s="27" t="str">
        <f>Codes1!AJ76</f>
        <v>Dierenwelzijn</v>
      </c>
      <c r="D224" s="33" t="s">
        <v>74</v>
      </c>
      <c r="E224" s="5">
        <f>Codes1!$G$90</f>
        <v>1</v>
      </c>
      <c r="F224" s="5">
        <f>VLOOKUP(D224,Codes1!$E$89:$H$93,3,FALSE)</f>
        <v>0</v>
      </c>
    </row>
    <row r="225" spans="1:6" x14ac:dyDescent="0.25">
      <c r="A225" s="15"/>
      <c r="B225" s="27"/>
      <c r="C225" s="27" t="str">
        <f>Codes1!AJ77</f>
        <v>Duurzaam verpakken</v>
      </c>
      <c r="D225" s="33" t="s">
        <v>74</v>
      </c>
      <c r="E225" s="5">
        <f>Codes1!$G$90</f>
        <v>1</v>
      </c>
      <c r="F225" s="5">
        <f>VLOOKUP(D225,Codes1!$E$89:$H$93,3,FALSE)</f>
        <v>0</v>
      </c>
    </row>
    <row r="226" spans="1:6" x14ac:dyDescent="0.25">
      <c r="A226" s="15"/>
      <c r="B226" s="27"/>
      <c r="C226" s="27" t="str">
        <f>Codes1!AJ78</f>
        <v>Duurzaam transport</v>
      </c>
      <c r="D226" s="33" t="s">
        <v>74</v>
      </c>
      <c r="E226" s="5">
        <f>Codes1!$G$90</f>
        <v>1</v>
      </c>
      <c r="F226" s="5">
        <f>VLOOKUP(D226,Codes1!$E$89:$H$93,3,FALSE)</f>
        <v>0</v>
      </c>
    </row>
    <row r="227" spans="1:6" x14ac:dyDescent="0.25">
      <c r="A227" s="15"/>
      <c r="B227" s="27"/>
      <c r="C227" s="27" t="str">
        <f>Codes1!AJ79</f>
        <v>CO2 footprint</v>
      </c>
      <c r="D227" s="33" t="s">
        <v>74</v>
      </c>
      <c r="E227" s="5">
        <f>Codes1!$G$90</f>
        <v>1</v>
      </c>
      <c r="F227" s="5">
        <f>VLOOKUP(D227,Codes1!$E$89:$H$93,3,FALSE)</f>
        <v>0</v>
      </c>
    </row>
    <row r="228" spans="1:6" x14ac:dyDescent="0.25">
      <c r="A228" s="15"/>
      <c r="B228" s="27"/>
      <c r="C228" s="27" t="str">
        <f>Codes1!AJ80</f>
        <v>Aandeel lokale grondstoffen</v>
      </c>
      <c r="D228" s="33" t="s">
        <v>74</v>
      </c>
      <c r="E228" s="5">
        <f>Codes1!$G$90</f>
        <v>1</v>
      </c>
      <c r="F228" s="5">
        <f>VLOOKUP(D228,Codes1!$E$89:$H$93,3,FALSE)</f>
        <v>0</v>
      </c>
    </row>
    <row r="229" spans="1:6" ht="30" x14ac:dyDescent="0.25">
      <c r="A229" s="15"/>
      <c r="B229" s="27"/>
      <c r="C229" s="27" t="str">
        <f>Codes1!AJ81</f>
        <v>Verminderen uitval (ter preventie verspilling)</v>
      </c>
      <c r="D229" s="33" t="s">
        <v>74</v>
      </c>
      <c r="E229" s="5">
        <f>Codes1!$G$90</f>
        <v>1</v>
      </c>
      <c r="F229" s="5">
        <f>VLOOKUP(D229,Codes1!$E$89:$H$93,3,FALSE)</f>
        <v>0</v>
      </c>
    </row>
    <row r="230" spans="1:6" x14ac:dyDescent="0.25">
      <c r="A230" s="15"/>
      <c r="B230" s="27"/>
      <c r="C230" s="27" t="str">
        <f>Codes1!AJ82</f>
        <v>Anders, namelijk</v>
      </c>
    </row>
    <row r="231" spans="1:6" x14ac:dyDescent="0.25">
      <c r="A231" s="15"/>
    </row>
    <row r="232" spans="1:6" ht="30" x14ac:dyDescent="0.25">
      <c r="A232" s="15">
        <f>Codes1!A36</f>
        <v>33</v>
      </c>
      <c r="B232" s="27" t="str">
        <f>Codes1!C36</f>
        <v>Onderneemt u  actie wanneer blijkt dat uw toeleveranciers de gemaakte afspraken rondom duurzaamheid schenden?</v>
      </c>
    </row>
    <row r="233" spans="1:6" x14ac:dyDescent="0.25">
      <c r="A233" s="15"/>
      <c r="B233" s="27"/>
      <c r="C233" s="27" t="str">
        <f>Codes1!AK65</f>
        <v>Ingaan gezamenlijk verbetertraject</v>
      </c>
      <c r="D233" s="33" t="s">
        <v>74</v>
      </c>
      <c r="E233" s="5">
        <v>5</v>
      </c>
      <c r="F233" s="5">
        <f>VLOOKUP(D233,Codes1!$E$89:$H$93,4,FALSE)</f>
        <v>0</v>
      </c>
    </row>
    <row r="234" spans="1:6" ht="30" x14ac:dyDescent="0.25">
      <c r="A234" s="15"/>
      <c r="B234" s="27"/>
      <c r="C234" s="27" t="str">
        <f>Codes1!AK66</f>
        <v xml:space="preserve">Leverancier krijgt eenmaal mogelijkheid tot verbeteren beleid </v>
      </c>
      <c r="D234" s="33" t="s">
        <v>74</v>
      </c>
      <c r="E234" s="5">
        <f>Codes1!$F$90</f>
        <v>3</v>
      </c>
      <c r="F234" s="5">
        <f>VLOOKUP(D234,Codes1!$E$89:$H$93,2,FALSE)</f>
        <v>0</v>
      </c>
    </row>
    <row r="235" spans="1:6" ht="30" x14ac:dyDescent="0.25">
      <c r="A235" s="15"/>
      <c r="B235" s="27"/>
      <c r="C235" s="27" t="str">
        <f>Codes1!AK67</f>
        <v>Het type actie verschilt afhankelijk van de ernst van de overtreding.</v>
      </c>
      <c r="D235" s="33" t="s">
        <v>74</v>
      </c>
      <c r="E235" s="5">
        <f>Codes1!$F$90</f>
        <v>3</v>
      </c>
      <c r="F235" s="5">
        <f>VLOOKUP(D235,Codes1!$E$89:$H$93,2,FALSE)</f>
        <v>0</v>
      </c>
    </row>
    <row r="236" spans="1:6" ht="45" x14ac:dyDescent="0.25">
      <c r="A236" s="15"/>
      <c r="B236" s="27"/>
      <c r="C236" s="27" t="str">
        <f>Codes1!AK68</f>
        <v>Actief advies geven om duurzaamheid te verbeteren in beleid.</v>
      </c>
      <c r="D236" s="33" t="s">
        <v>74</v>
      </c>
      <c r="E236" s="5">
        <f>Codes1!$G$90</f>
        <v>1</v>
      </c>
      <c r="F236" s="5">
        <f>VLOOKUP(D236,Codes1!$E$89:$H$93,3,FALSE)</f>
        <v>0</v>
      </c>
    </row>
    <row r="237" spans="1:6" ht="45" x14ac:dyDescent="0.25">
      <c r="A237" s="15"/>
      <c r="B237" s="27"/>
      <c r="C237" s="27" t="str">
        <f>Codes1!AK69</f>
        <v>Wij ondernemen hier nog geen actie op maar zijn dit in het komend jaar wel van plan.</v>
      </c>
      <c r="D237" s="33" t="s">
        <v>74</v>
      </c>
      <c r="E237" s="5">
        <f>Codes1!$G$90</f>
        <v>1</v>
      </c>
      <c r="F237" s="5">
        <f>VLOOKUP(D237,Codes1!$E$89:$H$93,3,FALSE)</f>
        <v>0</v>
      </c>
    </row>
    <row r="238" spans="1:6" ht="45" x14ac:dyDescent="0.25">
      <c r="A238" s="15"/>
      <c r="B238" s="27"/>
      <c r="C238" s="27" t="str">
        <f>Codes1!AK70</f>
        <v>Wij hanteen geen sancties en dit zijn wij in het komend jaar ook niet van plan</v>
      </c>
      <c r="D238" s="33" t="s">
        <v>74</v>
      </c>
      <c r="E238" s="5">
        <f>Codes1!$G$90</f>
        <v>1</v>
      </c>
      <c r="F238" s="5">
        <f>VLOOKUP(D238,Codes1!$E$89:$H$93,3,FALSE)</f>
        <v>0</v>
      </c>
    </row>
    <row r="239" spans="1:6" x14ac:dyDescent="0.25">
      <c r="A239" s="15"/>
      <c r="B239" s="27"/>
      <c r="C239" s="27" t="str">
        <f>Codes1!AK71</f>
        <v>Directe beeindiging contract</v>
      </c>
      <c r="D239" s="33" t="s">
        <v>74</v>
      </c>
      <c r="E239" s="5">
        <f>Codes1!$G$90</f>
        <v>1</v>
      </c>
      <c r="F239" s="5">
        <f>VLOOKUP(D239,Codes1!$E$89:$H$93,3,FALSE)</f>
        <v>0</v>
      </c>
    </row>
    <row r="240" spans="1:6" x14ac:dyDescent="0.25">
      <c r="A240" s="15"/>
      <c r="B240" s="27"/>
      <c r="C240" s="27" t="str">
        <f>Codes1!AK72</f>
        <v>Anders, namelijk</v>
      </c>
    </row>
    <row r="241" spans="1:6" x14ac:dyDescent="0.25">
      <c r="A241" s="15"/>
    </row>
    <row r="242" spans="1:6" ht="30" x14ac:dyDescent="0.25">
      <c r="A242" s="15">
        <f>Codes1!A37</f>
        <v>34</v>
      </c>
      <c r="B242" s="27" t="str">
        <f>Codes1!C37</f>
        <v>Heeft uw onderneming een plan van aanpak opgesteld om de geïdentificeerde IMVO-risico’s in de keten te verminderen of weg te nemen?</v>
      </c>
      <c r="D242" s="33" t="s">
        <v>74</v>
      </c>
      <c r="E242" s="5">
        <v>5</v>
      </c>
      <c r="F242" s="5">
        <f>VLOOKUP(D242,Codes1!$E$89:$H$93,4,FALSE)</f>
        <v>0</v>
      </c>
    </row>
    <row r="243" spans="1:6" x14ac:dyDescent="0.25">
      <c r="A243" s="15"/>
    </row>
    <row r="244" spans="1:6" x14ac:dyDescent="0.25">
      <c r="A244" s="15">
        <f>Codes1!A38</f>
        <v>35</v>
      </c>
      <c r="B244" s="27" t="str">
        <f>Codes1!C38</f>
        <v>Heeft u meetbare doelen vastgelegd t.a.v. IMVO?</v>
      </c>
      <c r="D244" s="33" t="s">
        <v>74</v>
      </c>
      <c r="E244" s="5">
        <v>5</v>
      </c>
      <c r="F244" s="5">
        <f>VLOOKUP(D244,Codes1!$E$89:$H$93,4,FALSE)</f>
        <v>0</v>
      </c>
    </row>
    <row r="245" spans="1:6" x14ac:dyDescent="0.25">
      <c r="A245" s="15"/>
    </row>
    <row r="246" spans="1:6" x14ac:dyDescent="0.25">
      <c r="A246" s="15">
        <f>Codes1!A39</f>
        <v>36</v>
      </c>
      <c r="B246" s="27" t="str">
        <f>Codes1!C39</f>
        <v>Worden deze doelen ook onderschreven door de directie?</v>
      </c>
      <c r="D246" s="33" t="s">
        <v>74</v>
      </c>
      <c r="E246" s="5">
        <v>5</v>
      </c>
      <c r="F246" s="5">
        <f>VLOOKUP(D246,Codes1!$E$89:$H$93,4,FALSE)</f>
        <v>0</v>
      </c>
    </row>
    <row r="247" spans="1:6" x14ac:dyDescent="0.25">
      <c r="A247" s="15"/>
    </row>
    <row r="248" spans="1:6" ht="30" x14ac:dyDescent="0.25">
      <c r="A248" s="15">
        <f>Codes1!A40</f>
        <v>37</v>
      </c>
      <c r="B248" s="27" t="str">
        <f>Codes1!C40</f>
        <v>Zijn deze doelen ook bekend bij de personen verantwoordelijk voor de uitvoering  van de inkoop?</v>
      </c>
      <c r="D248" s="33" t="s">
        <v>74</v>
      </c>
      <c r="E248" s="5">
        <v>5</v>
      </c>
      <c r="F248" s="5">
        <f>VLOOKUP(D248,Codes1!$E$89:$H$93,4,FALSE)</f>
        <v>0</v>
      </c>
    </row>
    <row r="249" spans="1:6" x14ac:dyDescent="0.25">
      <c r="A249" s="15"/>
    </row>
    <row r="250" spans="1:6" x14ac:dyDescent="0.25">
      <c r="A250" s="15">
        <f>Codes1!A41</f>
        <v>38</v>
      </c>
      <c r="B250" s="27" t="str">
        <f>Codes1!C41</f>
        <v>Wordt de voortgang op deze doelen gemonitord?</v>
      </c>
      <c r="D250" s="33" t="s">
        <v>74</v>
      </c>
      <c r="E250" s="5">
        <v>5</v>
      </c>
      <c r="F250" s="5">
        <f>VLOOKUP(D250,Codes1!$E$89:$H$93,4,FALSE)</f>
        <v>0</v>
      </c>
    </row>
    <row r="251" spans="1:6" x14ac:dyDescent="0.25">
      <c r="A251" s="15"/>
    </row>
    <row r="252" spans="1:6" ht="30" x14ac:dyDescent="0.25">
      <c r="A252" s="15">
        <f>Codes1!A42</f>
        <v>39</v>
      </c>
      <c r="B252" s="27" t="str">
        <f>Codes1!C42</f>
        <v>Wordt de voortgang op deze doelen besproken in periodiek werkoverleg tussen de directie/ het management en de uitvoerend verantwoordelijke(n)?</v>
      </c>
      <c r="D252" s="33" t="s">
        <v>74</v>
      </c>
      <c r="E252" s="5">
        <v>5</v>
      </c>
      <c r="F252" s="5">
        <f>VLOOKUP(D252,Codes1!$E$89:$H$93,4,FALSE)</f>
        <v>0</v>
      </c>
    </row>
    <row r="253" spans="1:6" x14ac:dyDescent="0.25">
      <c r="A253" s="15"/>
    </row>
    <row r="254" spans="1:6" ht="30" x14ac:dyDescent="0.25">
      <c r="A254" s="15">
        <f>Codes1!A43</f>
        <v>40</v>
      </c>
      <c r="B254" s="27" t="str">
        <f>Codes1!C43</f>
        <v xml:space="preserve">Is de voortgang van deze doelen onderdeel van officiele rapportages (zoals bijv de managementrapportage vanuit het kwaliteitsbeleid) </v>
      </c>
      <c r="D254" s="33" t="s">
        <v>74</v>
      </c>
      <c r="E254" s="5">
        <v>5</v>
      </c>
      <c r="F254" s="5">
        <f>VLOOKUP(D254,Codes1!$E$89:$H$93,4,FALSE)</f>
        <v>0</v>
      </c>
    </row>
    <row r="255" spans="1:6" x14ac:dyDescent="0.25">
      <c r="A255" s="15"/>
    </row>
    <row r="256" spans="1:6" ht="30" x14ac:dyDescent="0.25">
      <c r="A256" s="15">
        <f>Codes1!A44</f>
        <v>41</v>
      </c>
      <c r="B256" s="27" t="str">
        <f>Codes1!C44</f>
        <v>Wordt het plan van aanpak voor MVI periodiek  bijgesteld op basis van een evaluatie van de effectiviteit ervan?</v>
      </c>
      <c r="D256" s="33" t="s">
        <v>74</v>
      </c>
      <c r="E256" s="5">
        <v>5</v>
      </c>
      <c r="F256" s="5">
        <f>VLOOKUP(D256,Codes1!$E$89:$H$93,4,FALSE)</f>
        <v>0</v>
      </c>
    </row>
    <row r="257" spans="1:9" x14ac:dyDescent="0.25">
      <c r="A257" s="15"/>
    </row>
    <row r="258" spans="1:9" ht="30" x14ac:dyDescent="0.25">
      <c r="A258" s="15">
        <f>Codes1!A45</f>
        <v>42</v>
      </c>
      <c r="B258" s="27" t="str">
        <f>Codes1!C45</f>
        <v>Is er sprake van allocatie van tijd en middelen voor de uitvoering van het plan van aanpak voor MVI</v>
      </c>
      <c r="D258" s="33" t="s">
        <v>74</v>
      </c>
      <c r="E258" s="5">
        <v>5</v>
      </c>
      <c r="F258" s="5">
        <f>VLOOKUP(D258,Codes1!$E$89:$H$93,4,FALSE)</f>
        <v>0</v>
      </c>
    </row>
    <row r="259" spans="1:9" x14ac:dyDescent="0.25">
      <c r="A259" s="15"/>
    </row>
    <row r="260" spans="1:9" ht="30" x14ac:dyDescent="0.25">
      <c r="A260" s="15">
        <f>Codes1!A46</f>
        <v>43</v>
      </c>
      <c r="B260" s="27" t="str">
        <f>Codes1!C46</f>
        <v xml:space="preserve">Staat het MVI beleid op zichzelf of is het onderdeel van een organisatiebreed IMVO beleid? </v>
      </c>
      <c r="D260" s="33" t="s">
        <v>74</v>
      </c>
      <c r="E260" s="5">
        <f>Codes1!AV74</f>
        <v>5</v>
      </c>
      <c r="F260" s="5">
        <f>VLOOKUP(D260,Codes1!AU72:AV75,2,FALSE)</f>
        <v>0</v>
      </c>
    </row>
    <row r="261" spans="1:9" x14ac:dyDescent="0.25">
      <c r="A261" s="15"/>
    </row>
    <row r="262" spans="1:9" ht="60" x14ac:dyDescent="0.25">
      <c r="A262" s="15">
        <f>Codes1!A47</f>
        <v>44</v>
      </c>
      <c r="B262" s="27" t="str">
        <f>Codes1!C47</f>
        <v>Bevat het IMVO en/of MVI-beleid van uw onderneming een expliciete verwijzing waarin u zich conformeert aan de internationale OESO-richtlijnen (OECD Guidelines for Multinational Enterprises) en / of de UN Guiding Principles on Business &amp; Human Rights (UNGP)?</v>
      </c>
      <c r="D262" s="33" t="s">
        <v>74</v>
      </c>
      <c r="E262" s="5">
        <v>5</v>
      </c>
      <c r="F262" s="5">
        <f>VLOOKUP(D262,Codes1!$E$89:$H$93,4,FALSE)</f>
        <v>0</v>
      </c>
    </row>
    <row r="263" spans="1:9" x14ac:dyDescent="0.25">
      <c r="A263" s="15"/>
    </row>
    <row r="264" spans="1:9" ht="23.25" x14ac:dyDescent="0.35">
      <c r="A264" s="17" t="s">
        <v>50</v>
      </c>
      <c r="B264" s="18"/>
      <c r="C264" s="18"/>
      <c r="D264" s="18"/>
      <c r="E264" s="29"/>
      <c r="F264" s="29"/>
      <c r="G264" s="18"/>
      <c r="H264" s="18"/>
      <c r="I264" s="24"/>
    </row>
    <row r="265" spans="1:9" ht="75" x14ac:dyDescent="0.25">
      <c r="A265" s="15">
        <f>Codes1!A48</f>
        <v>45</v>
      </c>
      <c r="B265" s="27" t="str">
        <f>Codes1!C48</f>
        <v>Heeft u een officiele (interne) klachtenregeling waar uw medewerkers terecht kunnen met signalen over het onvoldoende naleven van mensenrechten, arbeidsrechten, veiligheid en milieunormen? N.B. Het kan hier ook gaan om een collectief klachtensysteem ingericht voor de medewerkers in een specifieke sector (bijv. via de CAO of een specifiek certificeringsschema)</v>
      </c>
      <c r="D265" s="33" t="s">
        <v>74</v>
      </c>
      <c r="E265" s="5">
        <v>5</v>
      </c>
      <c r="F265" s="5">
        <f>VLOOKUP(D265,Codes1!$E$89:$H$93,4,FALSE)</f>
        <v>0</v>
      </c>
    </row>
    <row r="266" spans="1:9" x14ac:dyDescent="0.25">
      <c r="A266" s="15"/>
    </row>
    <row r="267" spans="1:9" ht="60" x14ac:dyDescent="0.25">
      <c r="A267" s="15">
        <f>Codes1!A49</f>
        <v>46</v>
      </c>
      <c r="B267" s="27" t="str">
        <f>Codes1!C49</f>
        <v>Is deze klachtenregeling ook toegankelijk voor klachten van (medewerkers van) uw leveranciers en in productielanden t.a.v. van het effect van uw handelen op de naleving van mensenrechten, arbeidsrechten, veiligheid en milieunormeringen bij (de leveranciers van) uw leveranciers?</v>
      </c>
      <c r="D267" s="33" t="s">
        <v>74</v>
      </c>
      <c r="E267" s="5">
        <v>5</v>
      </c>
      <c r="F267" s="5">
        <f>VLOOKUP(D267,Codes1!$E$89:$H$93,4,FALSE)</f>
        <v>0</v>
      </c>
    </row>
    <row r="268" spans="1:9" x14ac:dyDescent="0.25">
      <c r="A268" s="15"/>
    </row>
    <row r="269" spans="1:9" ht="30" x14ac:dyDescent="0.25">
      <c r="A269" s="15">
        <f>Codes1!A50</f>
        <v>47</v>
      </c>
      <c r="B269" s="27" t="str">
        <f>Codes1!C50</f>
        <v>Heeft u binnen de INTERNE klachtenregeling de volgende zaken geborgd?  (meerdere antwoorden mogelijk)</v>
      </c>
      <c r="C269" s="35" t="s">
        <v>221</v>
      </c>
      <c r="D269" s="15" t="str">
        <f>D212</f>
        <v>Geef hieronder uw antwoord</v>
      </c>
    </row>
    <row r="270" spans="1:9" ht="30" x14ac:dyDescent="0.25">
      <c r="A270" s="15"/>
      <c r="B270" s="27"/>
      <c r="C270" s="27" t="str">
        <f>Codes1!AY65</f>
        <v>Het systeem is bekend bij alle medewerkers</v>
      </c>
      <c r="D270" s="33" t="s">
        <v>74</v>
      </c>
      <c r="E270" s="5">
        <f>Codes1!$F$90</f>
        <v>3</v>
      </c>
      <c r="F270" s="5">
        <f>VLOOKUP(D270,Codes1!$E$89:$H$93,2,FALSE)</f>
        <v>0</v>
      </c>
    </row>
    <row r="271" spans="1:9" ht="30" x14ac:dyDescent="0.25">
      <c r="A271" s="15"/>
      <c r="B271" s="27"/>
      <c r="C271" s="27" t="str">
        <f>Codes1!AY66</f>
        <v>Het systeem is gemakkelijk toegankelijk voor alle medewerkers</v>
      </c>
      <c r="D271" s="33" t="s">
        <v>74</v>
      </c>
      <c r="E271" s="5">
        <f>Codes1!$F$90</f>
        <v>3</v>
      </c>
      <c r="F271" s="5">
        <f>VLOOKUP(D271,Codes1!$E$89:$H$93,2,FALSE)</f>
        <v>0</v>
      </c>
    </row>
    <row r="272" spans="1:9" ht="30" x14ac:dyDescent="0.25">
      <c r="A272" s="15"/>
      <c r="B272" s="27"/>
      <c r="C272" s="27" t="str">
        <f>Codes1!AY67</f>
        <v>Het systeem wordt vertrouwd door de medewerkers</v>
      </c>
      <c r="D272" s="33" t="s">
        <v>74</v>
      </c>
      <c r="E272" s="5">
        <f>Codes1!$F$90</f>
        <v>3</v>
      </c>
      <c r="F272" s="5">
        <f>VLOOKUP(D272,Codes1!$E$89:$H$93,2,FALSE)</f>
        <v>0</v>
      </c>
    </row>
    <row r="273" spans="1:6" ht="90" x14ac:dyDescent="0.25">
      <c r="A273" s="15"/>
      <c r="B273" s="27"/>
      <c r="C273" s="27" t="str">
        <f>Codes1!AY68</f>
        <v xml:space="preserve">Het systeem bevat ingebouwde periodieke voorlichting om medewerkers bekend te maken/ houden met het klachtensysteem en de rechten, normen en waarden die het moet borgen. </v>
      </c>
      <c r="D273" s="33" t="s">
        <v>74</v>
      </c>
      <c r="E273" s="5">
        <f>Codes1!$F$90</f>
        <v>3</v>
      </c>
      <c r="F273" s="5">
        <f>VLOOKUP(D273,Codes1!$E$89:$H$93,2,FALSE)</f>
        <v>0</v>
      </c>
    </row>
    <row r="274" spans="1:6" ht="30" x14ac:dyDescent="0.25">
      <c r="A274" s="15"/>
      <c r="B274" s="27"/>
      <c r="C274" s="27" t="str">
        <f>Codes1!AY69</f>
        <v>Het systeem beschermt de melder (klokkenluider)</v>
      </c>
      <c r="D274" s="33" t="s">
        <v>74</v>
      </c>
      <c r="E274" s="5">
        <f>Codes1!$F$90</f>
        <v>3</v>
      </c>
      <c r="F274" s="5">
        <f>VLOOKUP(D274,Codes1!$E$89:$H$93,2,FALSE)</f>
        <v>0</v>
      </c>
    </row>
    <row r="275" spans="1:6" ht="45" x14ac:dyDescent="0.25">
      <c r="A275" s="15"/>
      <c r="B275" s="27"/>
      <c r="C275" s="27" t="str">
        <f>Codes1!AY70</f>
        <v>Het systeem bevat een mogelijkheid tot het anoniem melden van schendingen</v>
      </c>
      <c r="D275" s="33" t="s">
        <v>74</v>
      </c>
      <c r="E275" s="5">
        <f>Codes1!$F$90</f>
        <v>3</v>
      </c>
      <c r="F275" s="5">
        <f>VLOOKUP(D275,Codes1!$E$89:$H$93,2,FALSE)</f>
        <v>0</v>
      </c>
    </row>
    <row r="276" spans="1:6" ht="45" x14ac:dyDescent="0.25">
      <c r="A276" s="15"/>
      <c r="B276" s="27"/>
      <c r="C276" s="27" t="str">
        <f>Codes1!AY71</f>
        <v>Het systeem heeft duidelijke en transparante prodcedures die voorspelbaar zijn</v>
      </c>
      <c r="D276" s="33" t="s">
        <v>74</v>
      </c>
      <c r="E276" s="5">
        <f>Codes1!$F$90</f>
        <v>3</v>
      </c>
      <c r="F276" s="5">
        <f>VLOOKUP(D276,Codes1!$E$89:$H$93,2,FALSE)</f>
        <v>0</v>
      </c>
    </row>
    <row r="277" spans="1:6" ht="60" x14ac:dyDescent="0.25">
      <c r="A277" s="15"/>
      <c r="B277" s="27"/>
      <c r="C277" s="27" t="str">
        <f>Codes1!AY72</f>
        <v>Het systeem bevat een centrale registratie van alle ontvangen meldingen en hoe deze zijn afgehandeld.</v>
      </c>
      <c r="D277" s="33" t="s">
        <v>74</v>
      </c>
      <c r="E277" s="5">
        <f>Codes1!$F$90</f>
        <v>3</v>
      </c>
      <c r="F277" s="5">
        <f>VLOOKUP(D277,Codes1!$E$89:$H$93,2,FALSE)</f>
        <v>0</v>
      </c>
    </row>
    <row r="278" spans="1:6" ht="30" x14ac:dyDescent="0.25">
      <c r="A278" s="15"/>
      <c r="B278" s="27"/>
      <c r="C278" s="27" t="str">
        <f>Codes1!AY73</f>
        <v>Het systeem wordt gebruikt als bron van leren (input voor verbeteringen)</v>
      </c>
      <c r="D278" s="33" t="s">
        <v>74</v>
      </c>
      <c r="E278" s="5">
        <f>Codes1!$F$90</f>
        <v>3</v>
      </c>
      <c r="F278" s="5">
        <f>VLOOKUP(D278,Codes1!$E$89:$H$93,2,FALSE)</f>
        <v>0</v>
      </c>
    </row>
    <row r="279" spans="1:6" x14ac:dyDescent="0.25">
      <c r="A279" s="15"/>
      <c r="B279" s="27"/>
      <c r="C279" s="27" t="str">
        <f>Codes1!AY74</f>
        <v>Anders, namelijk</v>
      </c>
    </row>
    <row r="280" spans="1:6" x14ac:dyDescent="0.25">
      <c r="A280" s="15"/>
    </row>
    <row r="281" spans="1:6" ht="30" x14ac:dyDescent="0.25">
      <c r="A281" s="15">
        <f>Codes1!A51</f>
        <v>48</v>
      </c>
      <c r="B281" s="27" t="str">
        <f>Codes1!C51</f>
        <v>Heeft u binnen de EXTERNE klachtenregeling de volgende zaken geborgd?  (meerdere antwoorden mogelijk)</v>
      </c>
      <c r="C281" s="35" t="s">
        <v>226</v>
      </c>
      <c r="D281" s="15" t="str">
        <f>D269</f>
        <v>Geef hieronder uw antwoord</v>
      </c>
    </row>
    <row r="282" spans="1:6" ht="20.45" customHeight="1" x14ac:dyDescent="0.25">
      <c r="A282" s="15"/>
      <c r="B282" s="27"/>
      <c r="C282" s="27" t="str">
        <f>Codes1!AZ65</f>
        <v>Het systeem is bekend bij alle leveranciers</v>
      </c>
      <c r="D282" s="33" t="s">
        <v>74</v>
      </c>
      <c r="E282" s="5">
        <v>5</v>
      </c>
      <c r="F282" s="5">
        <f>VLOOKUP(D282,Codes1!$E$89:$H$93,4,FALSE)</f>
        <v>0</v>
      </c>
    </row>
    <row r="283" spans="1:6" ht="30" x14ac:dyDescent="0.25">
      <c r="A283" s="15"/>
      <c r="B283" s="27"/>
      <c r="C283" s="27" t="str">
        <f>Codes1!AZ66</f>
        <v>Het systeem is gemakkelijk toegankelijk voor alle leveranciers</v>
      </c>
      <c r="D283" s="33" t="s">
        <v>74</v>
      </c>
      <c r="E283" s="5">
        <v>5</v>
      </c>
      <c r="F283" s="5">
        <f>VLOOKUP(D283,Codes1!$E$89:$H$93,4,FALSE)</f>
        <v>0</v>
      </c>
    </row>
    <row r="284" spans="1:6" ht="30" x14ac:dyDescent="0.25">
      <c r="A284" s="15"/>
      <c r="B284" s="27"/>
      <c r="C284" s="27" t="str">
        <f>Codes1!AZ67</f>
        <v>Het systeem wordt vertrouwd door de leveranciers</v>
      </c>
      <c r="D284" s="33" t="s">
        <v>74</v>
      </c>
      <c r="E284" s="5">
        <v>5</v>
      </c>
      <c r="F284" s="5">
        <f>VLOOKUP(D284,Codes1!$E$89:$H$93,4,FALSE)</f>
        <v>0</v>
      </c>
    </row>
    <row r="285" spans="1:6" ht="90" x14ac:dyDescent="0.25">
      <c r="A285" s="15"/>
      <c r="B285" s="27"/>
      <c r="C285" s="27" t="str">
        <f>Codes1!AZ68</f>
        <v xml:space="preserve">Het systeem bevat ingebouwde periodieke voorlichting om medewerkers bekend te maken/ houden met het klachtensysteem en de rechten, normen en waarden die het moet borgen. </v>
      </c>
      <c r="D285" s="33" t="s">
        <v>74</v>
      </c>
      <c r="E285" s="5">
        <v>5</v>
      </c>
      <c r="F285" s="5">
        <f>VLOOKUP(D285,Codes1!$E$89:$H$93,4,FALSE)</f>
        <v>0</v>
      </c>
    </row>
    <row r="286" spans="1:6" ht="30" x14ac:dyDescent="0.25">
      <c r="A286" s="15"/>
      <c r="B286" s="27"/>
      <c r="C286" s="27" t="str">
        <f>Codes1!AZ69</f>
        <v>Het systeem beschermt de melder (klokkenluider)</v>
      </c>
      <c r="D286" s="33" t="s">
        <v>74</v>
      </c>
      <c r="E286" s="5">
        <v>5</v>
      </c>
      <c r="F286" s="5">
        <f>VLOOKUP(D286,Codes1!$E$89:$H$93,4,FALSE)</f>
        <v>0</v>
      </c>
    </row>
    <row r="287" spans="1:6" ht="45" x14ac:dyDescent="0.25">
      <c r="A287" s="15"/>
      <c r="B287" s="27"/>
      <c r="C287" s="27" t="str">
        <f>Codes1!AZ70</f>
        <v>Het systeem bevat een mogelijkheid tot het anoniem melden van schendingen</v>
      </c>
      <c r="D287" s="33" t="s">
        <v>74</v>
      </c>
      <c r="E287" s="5">
        <v>5</v>
      </c>
      <c r="F287" s="5">
        <f>VLOOKUP(D287,Codes1!$E$89:$H$93,4,FALSE)</f>
        <v>0</v>
      </c>
    </row>
    <row r="288" spans="1:6" ht="45" x14ac:dyDescent="0.25">
      <c r="A288" s="15"/>
      <c r="B288" s="27"/>
      <c r="C288" s="27" t="str">
        <f>Codes1!AZ71</f>
        <v>Het systeem heeft duidelijke en transparante prodcedures die voorspelbaar zijn</v>
      </c>
      <c r="D288" s="33" t="s">
        <v>74</v>
      </c>
      <c r="E288" s="5">
        <v>5</v>
      </c>
      <c r="F288" s="5">
        <f>VLOOKUP(D288,Codes1!$E$89:$H$93,4,FALSE)</f>
        <v>0</v>
      </c>
    </row>
    <row r="289" spans="1:9" ht="60" x14ac:dyDescent="0.25">
      <c r="A289" s="15"/>
      <c r="B289" s="27"/>
      <c r="C289" s="27" t="str">
        <f>Codes1!AZ72</f>
        <v>Het systeem bevat een centrale registratie van alle ontvangen meldngen en hoe deze zijn afgehandeld.</v>
      </c>
      <c r="D289" s="33" t="s">
        <v>74</v>
      </c>
      <c r="E289" s="5">
        <v>5</v>
      </c>
      <c r="F289" s="5">
        <f>VLOOKUP(D289,Codes1!$E$89:$H$93,4,FALSE)</f>
        <v>0</v>
      </c>
    </row>
    <row r="290" spans="1:9" ht="30" x14ac:dyDescent="0.25">
      <c r="A290" s="15"/>
      <c r="B290" s="27"/>
      <c r="C290" s="27" t="str">
        <f>Codes1!AZ73</f>
        <v>Het systeem wordt gebruikt als bron van leren (input voor verbeteringen)</v>
      </c>
      <c r="D290" s="33" t="s">
        <v>74</v>
      </c>
      <c r="E290" s="5">
        <v>5</v>
      </c>
      <c r="F290" s="5">
        <f>VLOOKUP(D290,Codes1!$E$89:$H$93,4,FALSE)</f>
        <v>0</v>
      </c>
    </row>
    <row r="291" spans="1:9" ht="30" x14ac:dyDescent="0.25">
      <c r="A291" s="15"/>
      <c r="B291" s="27"/>
      <c r="C291" s="27" t="str">
        <f>Codes1!AZ74</f>
        <v>Het systeem is bekend bij werknemers in productielanden</v>
      </c>
      <c r="D291" s="33" t="s">
        <v>74</v>
      </c>
      <c r="E291" s="5">
        <v>5</v>
      </c>
      <c r="F291" s="5">
        <f>VLOOKUP(D291,Codes1!$E$89:$H$93,4,FALSE)</f>
        <v>0</v>
      </c>
    </row>
    <row r="292" spans="1:9" ht="45" x14ac:dyDescent="0.25">
      <c r="A292" s="15"/>
      <c r="B292" s="27"/>
      <c r="C292" s="27" t="str">
        <f>Codes1!AZ75</f>
        <v>Het systeem is gemakkelijk toegankelijk voor alle werknemers in productielanden</v>
      </c>
      <c r="D292" s="33" t="s">
        <v>74</v>
      </c>
      <c r="E292" s="5">
        <v>5</v>
      </c>
      <c r="F292" s="5">
        <f>VLOOKUP(D292,Codes1!$E$89:$H$93,4,FALSE)</f>
        <v>0</v>
      </c>
    </row>
    <row r="293" spans="1:9" x14ac:dyDescent="0.25">
      <c r="A293" s="15"/>
      <c r="B293" s="27"/>
      <c r="C293" s="27"/>
    </row>
    <row r="294" spans="1:9" ht="23.25" x14ac:dyDescent="0.35">
      <c r="A294" s="17" t="s">
        <v>238</v>
      </c>
      <c r="B294" s="18"/>
      <c r="C294" s="18"/>
      <c r="D294" s="18"/>
      <c r="E294" s="28" t="s">
        <v>112</v>
      </c>
      <c r="F294" s="28" t="s">
        <v>113</v>
      </c>
      <c r="G294" s="18"/>
      <c r="H294" s="26"/>
      <c r="I294" s="24"/>
    </row>
    <row r="295" spans="1:9" x14ac:dyDescent="0.25">
      <c r="A295" s="15"/>
      <c r="B295" s="27"/>
      <c r="C295" s="27"/>
    </row>
    <row r="296" spans="1:9" x14ac:dyDescent="0.25">
      <c r="A296" s="15"/>
      <c r="B296" s="27"/>
      <c r="C296" s="27"/>
      <c r="E296" s="5">
        <f>SUM(E12:E290)</f>
        <v>453</v>
      </c>
      <c r="F296" s="5">
        <f>SUM(F12:F290)</f>
        <v>0</v>
      </c>
    </row>
    <row r="297" spans="1:9" x14ac:dyDescent="0.25">
      <c r="A297" s="15"/>
      <c r="B297" s="27"/>
      <c r="C297" s="27"/>
      <c r="F297" s="32">
        <f>(10/E296)*F296</f>
        <v>0</v>
      </c>
    </row>
    <row r="298" spans="1:9" x14ac:dyDescent="0.25">
      <c r="A298" s="15"/>
      <c r="B298" s="27"/>
      <c r="C298" s="27"/>
      <c r="F298" s="32"/>
    </row>
    <row r="299" spans="1:9" x14ac:dyDescent="0.25">
      <c r="A299" s="15"/>
      <c r="B299" s="27"/>
      <c r="C299" s="27"/>
      <c r="F299" s="32"/>
    </row>
    <row r="300" spans="1:9" x14ac:dyDescent="0.25">
      <c r="A300" s="15"/>
      <c r="B300" s="27"/>
      <c r="C300" s="27"/>
    </row>
    <row r="301" spans="1:9" x14ac:dyDescent="0.25">
      <c r="A301" s="15"/>
      <c r="B301" s="27"/>
      <c r="C301" s="27"/>
    </row>
    <row r="302" spans="1:9" x14ac:dyDescent="0.25">
      <c r="A302" s="15"/>
      <c r="B302" s="27"/>
      <c r="C302" s="27"/>
    </row>
    <row r="303" spans="1:9" x14ac:dyDescent="0.25">
      <c r="A303" s="15"/>
    </row>
    <row r="304" spans="1:9" ht="23.25" x14ac:dyDescent="0.35">
      <c r="A304" s="17" t="s">
        <v>237</v>
      </c>
      <c r="B304" s="18"/>
      <c r="C304" s="18"/>
      <c r="D304" s="18"/>
      <c r="E304" s="29"/>
      <c r="F304" s="29"/>
      <c r="G304" s="18"/>
      <c r="H304" s="26"/>
      <c r="I304" s="18"/>
    </row>
  </sheetData>
  <sheetProtection sheet="1" objects="1" scenarios="1"/>
  <conditionalFormatting sqref="F297">
    <cfRule type="colorScale" priority="1">
      <colorScale>
        <cfvo type="num" val="0"/>
        <cfvo type="num" val="4"/>
        <cfvo type="num" val="7"/>
        <color rgb="FFFF0000"/>
        <color rgb="FFFFEB84"/>
        <color rgb="FF63BE7B"/>
      </colorScale>
    </cfRule>
  </conditionalFormatting>
  <dataValidations count="2">
    <dataValidation allowBlank="1" showErrorMessage="1" promptTitle="IMVO-risico's zijn:" prompt="Arbeidsrechten (o.a. vakbondvrijheid, leefbaar loon/inkomen, kinderarbeid, veiligheid, dwangarbeid)_x000a_Mensenrechten (o.a. discriminatie, onderdak, sanitair, voedsel)_x000a_Milieu-impact (o.a. biodiversiteit, water, bodemkwaliteit, verontreiniging, landgebruik)" sqref="C18:C23" xr:uid="{00000000-0002-0000-0000-000000000000}"/>
    <dataValidation type="list" allowBlank="1" showInputMessage="1" showErrorMessage="1" sqref="D92" xr:uid="{00000000-0002-0000-0000-000001000000}">
      <formula1>$C$61:$C$65</formula1>
    </dataValidation>
  </dataValidations>
  <pageMargins left="0.7" right="0.7" top="0.75" bottom="0.75" header="0.3" footer="0.3"/>
  <pageSetup paperSize="9" orientation="portrait" r:id="rId1"/>
  <ignoredErrors>
    <ignoredError sqref="F236" formula="1"/>
  </ignoredErrors>
  <extLst>
    <ext xmlns:x14="http://schemas.microsoft.com/office/spreadsheetml/2009/9/main" uri="{CCE6A557-97BC-4b89-ADB6-D9C93CAAB3DF}">
      <x14:dataValidations xmlns:xm="http://schemas.microsoft.com/office/excel/2006/main" count="9">
        <x14:dataValidation type="list" allowBlank="1" showInputMessage="1" showErrorMessage="1" promptTitle="Branche:" prompt="Vul in welke branche het beste bij uw situatie past" xr:uid="{00000000-0002-0000-0000-000002000000}">
          <x14:formula1>
            <xm:f>Codes1!$E$64:$E$84</xm:f>
          </x14:formula1>
          <xm:sqref>D5</xm:sqref>
        </x14:dataValidation>
        <x14:dataValidation type="list" allowBlank="1" showInputMessage="1" showErrorMessage="1" xr:uid="{00000000-0002-0000-0000-000003000000}">
          <x14:formula1>
            <xm:f>Codes1!$F$64:$F$68</xm:f>
          </x14:formula1>
          <xm:sqref>D7</xm:sqref>
        </x14:dataValidation>
        <x14:dataValidation type="list" allowBlank="1" showInputMessage="1" showErrorMessage="1" xr:uid="{00000000-0002-0000-0000-000004000000}">
          <x14:formula1>
            <xm:f>Codes1!$G$64:$G$72</xm:f>
          </x14:formula1>
          <xm:sqref>D9</xm:sqref>
        </x14:dataValidation>
        <x14:dataValidation type="list" allowBlank="1" showInputMessage="1" showErrorMessage="1" xr:uid="{00000000-0002-0000-0000-000005000000}">
          <x14:formula1>
            <xm:f>Codes1!$AU$64:$AU$67</xm:f>
          </x14:formula1>
          <xm:sqref>D260</xm:sqref>
        </x14:dataValidation>
        <x14:dataValidation type="list" allowBlank="1" showInputMessage="1" showErrorMessage="1" xr:uid="{00000000-0002-0000-0000-000006000000}">
          <x14:formula1>
            <xm:f>Codes1!$E$89:$E$93</xm:f>
          </x14:formula1>
          <xm:sqref>D12 D139:D150 D233:D239 D213:D230 D197:D207 D176:D192 D159:D172 D112:D118 D95:D104 D121:D132 D34:D50 D82:D91 D67:D74 D56:D63 D270:D278 D14 D267 D265 D262 D258 D256 D254 D252 D250 D248 D246 D244 D242 D210 D156 D152:D154 D135 D109 D107 D79 D77 D53 D31 D29 D27 D25 D16 D282:D292</xm:sqref>
        </x14:dataValidation>
        <x14:dataValidation type="list" allowBlank="1" showErrorMessage="1" promptTitle="Voedselveiligheid:" xr:uid="{00000000-0002-0000-0000-000007000000}">
          <x14:formula1>
            <xm:f>Codes1!$E$89:$E$93</xm:f>
          </x14:formula1>
          <xm:sqref>D19:D20</xm:sqref>
        </x14:dataValidation>
        <x14:dataValidation type="list" allowBlank="1" showInputMessage="1" showErrorMessage="1" promptTitle="Arbeidsrechten:" prompt="Arbeidsrechten (o.a. vakbondvrijheid, leefbaar loon, arbeidsveiligheid, kinderarbeid, dwangarbeid)" xr:uid="{00000000-0002-0000-0000-000008000000}">
          <x14:formula1>
            <xm:f>Codes1!$E$89:$E$93</xm:f>
          </x14:formula1>
          <xm:sqref>D21</xm:sqref>
        </x14:dataValidation>
        <x14:dataValidation type="list" allowBlank="1" showInputMessage="1" showErrorMessage="1" promptTitle="Mensenrechten" prompt="Mensenrechten (o.a. recht op gelijke behandeling, voedsel &amp; water, onderdak, sanitaire voorzieningen, etc.)" xr:uid="{00000000-0002-0000-0000-000009000000}">
          <x14:formula1>
            <xm:f>Codes1!$E$89:$E$93</xm:f>
          </x14:formula1>
          <xm:sqref>D22</xm:sqref>
        </x14:dataValidation>
        <x14:dataValidation type="list" allowBlank="1" showInputMessage="1" showErrorMessage="1" promptTitle="Milieu-impact" prompt="Milieu-impact (o.a. biodiversiteit, waterverbruik, bodemkwaliteit, lucht- en bodemverontreiniging, landgebruik)" xr:uid="{00000000-0002-0000-0000-00000A000000}">
          <x14:formula1>
            <xm:f>Codes1!$E$89:$E$93</xm:f>
          </x14:formula1>
          <xm:sqref>D23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Z93"/>
  <sheetViews>
    <sheetView workbookViewId="0"/>
  </sheetViews>
  <sheetFormatPr defaultRowHeight="15" x14ac:dyDescent="0.25"/>
  <cols>
    <col min="2" max="2" width="10" bestFit="1" customWidth="1"/>
    <col min="3" max="3" width="61.7109375" customWidth="1"/>
    <col min="4" max="4" width="30.28515625" customWidth="1"/>
    <col min="5" max="50" width="15.28515625" customWidth="1"/>
    <col min="51" max="52" width="14.28515625" bestFit="1" customWidth="1"/>
  </cols>
  <sheetData>
    <row r="1" spans="1:4" ht="23.25" x14ac:dyDescent="0.35">
      <c r="A1" s="2" t="s">
        <v>246</v>
      </c>
    </row>
    <row r="2" spans="1:4" x14ac:dyDescent="0.25">
      <c r="A2" t="s">
        <v>24</v>
      </c>
    </row>
    <row r="3" spans="1:4" x14ac:dyDescent="0.25">
      <c r="A3" t="s">
        <v>52</v>
      </c>
      <c r="C3" t="s">
        <v>53</v>
      </c>
      <c r="D3" t="s">
        <v>54</v>
      </c>
    </row>
    <row r="4" spans="1:4" x14ac:dyDescent="0.25">
      <c r="A4">
        <v>1</v>
      </c>
      <c r="C4" s="11" t="s">
        <v>25</v>
      </c>
    </row>
    <row r="5" spans="1:4" x14ac:dyDescent="0.25">
      <c r="A5">
        <v>2</v>
      </c>
      <c r="C5" s="11" t="s">
        <v>26</v>
      </c>
    </row>
    <row r="6" spans="1:4" x14ac:dyDescent="0.25">
      <c r="A6">
        <v>3</v>
      </c>
      <c r="C6" s="11" t="s">
        <v>27</v>
      </c>
    </row>
    <row r="7" spans="1:4" ht="30" x14ac:dyDescent="0.25">
      <c r="A7">
        <v>4</v>
      </c>
      <c r="C7" s="11" t="s">
        <v>28</v>
      </c>
    </row>
    <row r="8" spans="1:4" ht="45" x14ac:dyDescent="0.25">
      <c r="A8">
        <v>5</v>
      </c>
      <c r="C8" s="9" t="s">
        <v>21</v>
      </c>
    </row>
    <row r="9" spans="1:4" ht="45" x14ac:dyDescent="0.25">
      <c r="A9">
        <v>6</v>
      </c>
      <c r="C9" s="9" t="s">
        <v>229</v>
      </c>
    </row>
    <row r="10" spans="1:4" x14ac:dyDescent="0.25">
      <c r="A10">
        <v>7</v>
      </c>
      <c r="C10" s="9" t="s">
        <v>29</v>
      </c>
    </row>
    <row r="11" spans="1:4" ht="30" x14ac:dyDescent="0.25">
      <c r="A11">
        <v>8</v>
      </c>
      <c r="C11" s="9" t="s">
        <v>30</v>
      </c>
    </row>
    <row r="12" spans="1:4" x14ac:dyDescent="0.25">
      <c r="A12">
        <v>9</v>
      </c>
      <c r="C12" s="9" t="s">
        <v>248</v>
      </c>
    </row>
    <row r="13" spans="1:4" ht="45" x14ac:dyDescent="0.25">
      <c r="A13">
        <v>10</v>
      </c>
      <c r="B13" t="s">
        <v>34</v>
      </c>
      <c r="C13" s="9" t="s">
        <v>249</v>
      </c>
    </row>
    <row r="14" spans="1:4" ht="30" x14ac:dyDescent="0.25">
      <c r="A14">
        <v>11</v>
      </c>
      <c r="C14" s="9" t="s">
        <v>31</v>
      </c>
    </row>
    <row r="15" spans="1:4" ht="45" x14ac:dyDescent="0.25">
      <c r="A15">
        <v>12</v>
      </c>
      <c r="C15" s="9" t="s">
        <v>32</v>
      </c>
    </row>
    <row r="16" spans="1:4" ht="30" x14ac:dyDescent="0.25">
      <c r="A16">
        <v>13</v>
      </c>
      <c r="C16" s="9" t="s">
        <v>255</v>
      </c>
    </row>
    <row r="17" spans="1:3" ht="30" x14ac:dyDescent="0.25">
      <c r="A17">
        <v>14</v>
      </c>
      <c r="C17" s="9" t="s">
        <v>250</v>
      </c>
    </row>
    <row r="18" spans="1:3" ht="30" x14ac:dyDescent="0.25">
      <c r="A18">
        <v>15</v>
      </c>
      <c r="C18" s="9" t="s">
        <v>256</v>
      </c>
    </row>
    <row r="19" spans="1:3" ht="45" x14ac:dyDescent="0.25">
      <c r="A19">
        <v>16</v>
      </c>
      <c r="C19" s="9" t="s">
        <v>259</v>
      </c>
    </row>
    <row r="20" spans="1:3" ht="30" x14ac:dyDescent="0.25">
      <c r="A20">
        <v>17</v>
      </c>
      <c r="C20" s="9" t="s">
        <v>257</v>
      </c>
    </row>
    <row r="21" spans="1:3" ht="30" x14ac:dyDescent="0.25">
      <c r="A21">
        <v>18</v>
      </c>
      <c r="B21" t="s">
        <v>46</v>
      </c>
      <c r="C21" s="9" t="s">
        <v>258</v>
      </c>
    </row>
    <row r="22" spans="1:3" ht="45" x14ac:dyDescent="0.25">
      <c r="A22">
        <v>19</v>
      </c>
      <c r="C22" s="9" t="s">
        <v>33</v>
      </c>
    </row>
    <row r="23" spans="1:3" ht="30" x14ac:dyDescent="0.25">
      <c r="A23">
        <v>20</v>
      </c>
      <c r="C23" s="9" t="s">
        <v>260</v>
      </c>
    </row>
    <row r="24" spans="1:3" ht="45" x14ac:dyDescent="0.25">
      <c r="A24">
        <v>21</v>
      </c>
      <c r="C24" s="9" t="s">
        <v>22</v>
      </c>
    </row>
    <row r="25" spans="1:3" ht="30" x14ac:dyDescent="0.25">
      <c r="A25">
        <v>22</v>
      </c>
      <c r="C25" s="9" t="s">
        <v>261</v>
      </c>
    </row>
    <row r="26" spans="1:3" ht="45" x14ac:dyDescent="0.25">
      <c r="A26">
        <v>23</v>
      </c>
      <c r="C26" s="9" t="s">
        <v>281</v>
      </c>
    </row>
    <row r="27" spans="1:3" ht="30" x14ac:dyDescent="0.25">
      <c r="A27">
        <v>24</v>
      </c>
      <c r="C27" s="9" t="s">
        <v>251</v>
      </c>
    </row>
    <row r="28" spans="1:3" ht="30" x14ac:dyDescent="0.25">
      <c r="A28">
        <v>25</v>
      </c>
      <c r="C28" s="9" t="s">
        <v>252</v>
      </c>
    </row>
    <row r="29" spans="1:3" ht="45" x14ac:dyDescent="0.25">
      <c r="A29">
        <v>26</v>
      </c>
      <c r="C29" s="16" t="s">
        <v>264</v>
      </c>
    </row>
    <row r="30" spans="1:3" x14ac:dyDescent="0.25">
      <c r="A30">
        <v>27</v>
      </c>
      <c r="C30" s="9" t="s">
        <v>35</v>
      </c>
    </row>
    <row r="31" spans="1:3" x14ac:dyDescent="0.25">
      <c r="A31">
        <v>28</v>
      </c>
      <c r="C31" s="9" t="s">
        <v>36</v>
      </c>
    </row>
    <row r="32" spans="1:3" ht="30" x14ac:dyDescent="0.25">
      <c r="A32">
        <v>29</v>
      </c>
      <c r="C32" s="9" t="s">
        <v>37</v>
      </c>
    </row>
    <row r="33" spans="1:3" ht="45" x14ac:dyDescent="0.25">
      <c r="A33">
        <v>30</v>
      </c>
      <c r="C33" s="9" t="s">
        <v>23</v>
      </c>
    </row>
    <row r="34" spans="1:3" ht="30" x14ac:dyDescent="0.25">
      <c r="A34">
        <v>31</v>
      </c>
      <c r="C34" s="9" t="s">
        <v>253</v>
      </c>
    </row>
    <row r="35" spans="1:3" ht="30" x14ac:dyDescent="0.25">
      <c r="A35">
        <v>32</v>
      </c>
      <c r="C35" s="16" t="s">
        <v>204</v>
      </c>
    </row>
    <row r="36" spans="1:3" ht="30" x14ac:dyDescent="0.25">
      <c r="A36">
        <v>33</v>
      </c>
      <c r="C36" s="9" t="s">
        <v>38</v>
      </c>
    </row>
    <row r="37" spans="1:3" ht="45" x14ac:dyDescent="0.25">
      <c r="A37">
        <v>34</v>
      </c>
      <c r="C37" s="9" t="s">
        <v>254</v>
      </c>
    </row>
    <row r="38" spans="1:3" x14ac:dyDescent="0.25">
      <c r="A38">
        <v>35</v>
      </c>
      <c r="C38" s="9" t="s">
        <v>262</v>
      </c>
    </row>
    <row r="39" spans="1:3" x14ac:dyDescent="0.25">
      <c r="A39">
        <v>36</v>
      </c>
      <c r="C39" s="9" t="s">
        <v>39</v>
      </c>
    </row>
    <row r="40" spans="1:3" ht="30" x14ac:dyDescent="0.25">
      <c r="A40">
        <v>37</v>
      </c>
      <c r="C40" s="9" t="s">
        <v>40</v>
      </c>
    </row>
    <row r="41" spans="1:3" x14ac:dyDescent="0.25">
      <c r="A41">
        <v>38</v>
      </c>
      <c r="C41" s="9" t="s">
        <v>41</v>
      </c>
    </row>
    <row r="42" spans="1:3" ht="45" x14ac:dyDescent="0.25">
      <c r="A42">
        <v>39</v>
      </c>
      <c r="C42" s="9" t="s">
        <v>42</v>
      </c>
    </row>
    <row r="43" spans="1:3" ht="45" x14ac:dyDescent="0.25">
      <c r="A43">
        <v>40</v>
      </c>
      <c r="C43" s="9" t="s">
        <v>43</v>
      </c>
    </row>
    <row r="44" spans="1:3" ht="30" x14ac:dyDescent="0.25">
      <c r="A44">
        <v>41</v>
      </c>
      <c r="C44" s="9" t="s">
        <v>44</v>
      </c>
    </row>
    <row r="45" spans="1:3" ht="30" x14ac:dyDescent="0.25">
      <c r="A45">
        <v>42</v>
      </c>
      <c r="C45" s="9" t="s">
        <v>45</v>
      </c>
    </row>
    <row r="46" spans="1:3" ht="30" x14ac:dyDescent="0.25">
      <c r="A46">
        <v>43</v>
      </c>
      <c r="C46" s="9" t="s">
        <v>263</v>
      </c>
    </row>
    <row r="47" spans="1:3" ht="75" x14ac:dyDescent="0.25">
      <c r="A47">
        <v>44</v>
      </c>
      <c r="C47" s="9" t="s">
        <v>266</v>
      </c>
    </row>
    <row r="48" spans="1:3" ht="90" x14ac:dyDescent="0.25">
      <c r="A48">
        <v>45</v>
      </c>
      <c r="C48" s="11" t="s">
        <v>51</v>
      </c>
    </row>
    <row r="49" spans="1:52" ht="62.45" customHeight="1" x14ac:dyDescent="0.25">
      <c r="A49">
        <v>46</v>
      </c>
      <c r="C49" s="11" t="s">
        <v>289</v>
      </c>
    </row>
    <row r="50" spans="1:52" ht="30" x14ac:dyDescent="0.25">
      <c r="A50">
        <v>47</v>
      </c>
      <c r="C50" s="11" t="s">
        <v>235</v>
      </c>
    </row>
    <row r="51" spans="1:52" ht="30" x14ac:dyDescent="0.25">
      <c r="A51">
        <v>48</v>
      </c>
      <c r="C51" s="11" t="s">
        <v>236</v>
      </c>
    </row>
    <row r="52" spans="1:52" x14ac:dyDescent="0.25">
      <c r="D52" t="s">
        <v>55</v>
      </c>
    </row>
    <row r="53" spans="1:52" x14ac:dyDescent="0.25">
      <c r="D53" t="s">
        <v>106</v>
      </c>
      <c r="E53">
        <f>$A4</f>
        <v>1</v>
      </c>
      <c r="F53">
        <f>$A5</f>
        <v>2</v>
      </c>
      <c r="G53">
        <f>$A6</f>
        <v>3</v>
      </c>
      <c r="H53">
        <f>$A7</f>
        <v>4</v>
      </c>
      <c r="I53">
        <f>$A8</f>
        <v>5</v>
      </c>
      <c r="J53">
        <f>$A9</f>
        <v>6</v>
      </c>
      <c r="K53">
        <f>$A10</f>
        <v>7</v>
      </c>
      <c r="L53">
        <f>$A11</f>
        <v>8</v>
      </c>
      <c r="M53">
        <f>$A12</f>
        <v>9</v>
      </c>
      <c r="N53">
        <f>$A13</f>
        <v>10</v>
      </c>
      <c r="O53">
        <f>$A14</f>
        <v>11</v>
      </c>
      <c r="P53">
        <f>$A15</f>
        <v>12</v>
      </c>
      <c r="Q53">
        <f>$A16</f>
        <v>13</v>
      </c>
      <c r="R53">
        <f>$A17</f>
        <v>14</v>
      </c>
      <c r="S53">
        <f>$A18</f>
        <v>15</v>
      </c>
      <c r="T53">
        <f>$A19</f>
        <v>16</v>
      </c>
      <c r="U53">
        <f>$A20</f>
        <v>17</v>
      </c>
      <c r="V53">
        <f>$A21</f>
        <v>18</v>
      </c>
      <c r="W53">
        <f>$A22</f>
        <v>19</v>
      </c>
      <c r="X53">
        <f>$A23</f>
        <v>20</v>
      </c>
      <c r="Y53">
        <f>$A24</f>
        <v>21</v>
      </c>
      <c r="Z53">
        <f>$A25</f>
        <v>22</v>
      </c>
      <c r="AA53">
        <f>$A26</f>
        <v>23</v>
      </c>
      <c r="AB53">
        <f>$A27</f>
        <v>24</v>
      </c>
      <c r="AC53">
        <f>$A28</f>
        <v>25</v>
      </c>
      <c r="AD53">
        <f>$A29</f>
        <v>26</v>
      </c>
      <c r="AE53">
        <f>$A30</f>
        <v>27</v>
      </c>
      <c r="AF53">
        <f>$A31</f>
        <v>28</v>
      </c>
      <c r="AG53">
        <f>$A32</f>
        <v>29</v>
      </c>
      <c r="AH53">
        <f>$A33</f>
        <v>30</v>
      </c>
      <c r="AI53">
        <f>$A34</f>
        <v>31</v>
      </c>
      <c r="AJ53">
        <f>$A35</f>
        <v>32</v>
      </c>
      <c r="AK53">
        <f>$A36</f>
        <v>33</v>
      </c>
      <c r="AL53">
        <f>$A37</f>
        <v>34</v>
      </c>
      <c r="AM53">
        <f>$A38</f>
        <v>35</v>
      </c>
      <c r="AN53">
        <f>$A39</f>
        <v>36</v>
      </c>
      <c r="AO53">
        <f>$A40</f>
        <v>37</v>
      </c>
      <c r="AP53">
        <f>$A41</f>
        <v>38</v>
      </c>
      <c r="AQ53">
        <f>$A42</f>
        <v>39</v>
      </c>
      <c r="AR53">
        <f>$A43</f>
        <v>40</v>
      </c>
      <c r="AS53">
        <f>$A44</f>
        <v>41</v>
      </c>
      <c r="AT53">
        <f>$A45</f>
        <v>42</v>
      </c>
      <c r="AU53">
        <f>$A46</f>
        <v>43</v>
      </c>
      <c r="AV53">
        <f>$A47</f>
        <v>44</v>
      </c>
      <c r="AW53">
        <f>$A48</f>
        <v>45</v>
      </c>
      <c r="AX53">
        <f>$A49</f>
        <v>46</v>
      </c>
      <c r="AY53">
        <f>$A50</f>
        <v>47</v>
      </c>
      <c r="AZ53">
        <f>$A51</f>
        <v>48</v>
      </c>
    </row>
    <row r="54" spans="1:52" x14ac:dyDescent="0.25">
      <c r="D54" t="str">
        <f>E89</f>
        <v>Maak uw keuze:</v>
      </c>
      <c r="H54" t="s">
        <v>244</v>
      </c>
    </row>
    <row r="55" spans="1:52" x14ac:dyDescent="0.25">
      <c r="D55" t="str">
        <f t="shared" ref="D55:D58" si="0">E90</f>
        <v>Ja</v>
      </c>
      <c r="H55" t="s">
        <v>240</v>
      </c>
    </row>
    <row r="56" spans="1:52" x14ac:dyDescent="0.25">
      <c r="D56" t="str">
        <f t="shared" si="0"/>
        <v>Nee</v>
      </c>
      <c r="H56" t="s">
        <v>241</v>
      </c>
    </row>
    <row r="57" spans="1:52" x14ac:dyDescent="0.25">
      <c r="D57" t="str">
        <f t="shared" si="0"/>
        <v>Deels</v>
      </c>
      <c r="H57" t="s">
        <v>242</v>
      </c>
    </row>
    <row r="58" spans="1:52" x14ac:dyDescent="0.25">
      <c r="D58" t="str">
        <f t="shared" si="0"/>
        <v>Weet ik niet</v>
      </c>
      <c r="H58" t="s">
        <v>243</v>
      </c>
    </row>
    <row r="59" spans="1:52" x14ac:dyDescent="0.25">
      <c r="D59" t="s">
        <v>239</v>
      </c>
    </row>
    <row r="64" spans="1:52" x14ac:dyDescent="0.25">
      <c r="E64" t="s">
        <v>74</v>
      </c>
      <c r="F64" t="s">
        <v>74</v>
      </c>
      <c r="G64" t="s">
        <v>74</v>
      </c>
      <c r="H64" t="s">
        <v>74</v>
      </c>
      <c r="I64" t="s">
        <v>74</v>
      </c>
      <c r="J64" t="s">
        <v>74</v>
      </c>
      <c r="K64" t="s">
        <v>74</v>
      </c>
      <c r="L64" t="s">
        <v>74</v>
      </c>
      <c r="M64" t="s">
        <v>74</v>
      </c>
      <c r="N64" t="s">
        <v>74</v>
      </c>
      <c r="O64" t="s">
        <v>74</v>
      </c>
      <c r="P64" t="s">
        <v>74</v>
      </c>
      <c r="Q64" t="s">
        <v>74</v>
      </c>
      <c r="R64" t="s">
        <v>74</v>
      </c>
      <c r="S64" t="s">
        <v>74</v>
      </c>
      <c r="T64" t="s">
        <v>74</v>
      </c>
      <c r="U64" t="s">
        <v>74</v>
      </c>
      <c r="V64" t="s">
        <v>74</v>
      </c>
      <c r="W64" t="s">
        <v>74</v>
      </c>
      <c r="X64" t="s">
        <v>74</v>
      </c>
      <c r="Y64" t="s">
        <v>74</v>
      </c>
      <c r="Z64" t="s">
        <v>74</v>
      </c>
      <c r="AA64" t="s">
        <v>74</v>
      </c>
      <c r="AB64" t="s">
        <v>74</v>
      </c>
      <c r="AC64" t="s">
        <v>74</v>
      </c>
      <c r="AD64" t="s">
        <v>74</v>
      </c>
      <c r="AE64" t="s">
        <v>74</v>
      </c>
      <c r="AF64" t="s">
        <v>74</v>
      </c>
      <c r="AG64" t="s">
        <v>74</v>
      </c>
      <c r="AH64" t="s">
        <v>74</v>
      </c>
      <c r="AI64" t="s">
        <v>74</v>
      </c>
      <c r="AJ64" t="s">
        <v>74</v>
      </c>
      <c r="AK64" t="s">
        <v>74</v>
      </c>
      <c r="AL64" t="s">
        <v>74</v>
      </c>
      <c r="AM64" t="s">
        <v>74</v>
      </c>
      <c r="AN64" t="s">
        <v>74</v>
      </c>
      <c r="AO64" t="s">
        <v>74</v>
      </c>
      <c r="AP64" t="s">
        <v>74</v>
      </c>
      <c r="AQ64" t="s">
        <v>74</v>
      </c>
      <c r="AR64" t="s">
        <v>74</v>
      </c>
      <c r="AS64" t="s">
        <v>74</v>
      </c>
      <c r="AT64" t="s">
        <v>74</v>
      </c>
      <c r="AU64" t="s">
        <v>74</v>
      </c>
      <c r="AV64" t="s">
        <v>74</v>
      </c>
      <c r="AW64" t="s">
        <v>74</v>
      </c>
      <c r="AX64" t="s">
        <v>74</v>
      </c>
      <c r="AY64" t="s">
        <v>74</v>
      </c>
      <c r="AZ64" t="s">
        <v>74</v>
      </c>
    </row>
    <row r="65" spans="5:52" ht="30" x14ac:dyDescent="0.25">
      <c r="E65" t="s">
        <v>10</v>
      </c>
      <c r="F65" t="s">
        <v>75</v>
      </c>
      <c r="G65" t="s">
        <v>80</v>
      </c>
      <c r="H65" t="s">
        <v>13</v>
      </c>
      <c r="I65" t="s">
        <v>13</v>
      </c>
      <c r="J65" t="s">
        <v>13</v>
      </c>
      <c r="K65" s="7" t="s">
        <v>88</v>
      </c>
      <c r="L65" t="s">
        <v>13</v>
      </c>
      <c r="M65" t="s">
        <v>13</v>
      </c>
      <c r="N65" t="s">
        <v>13</v>
      </c>
      <c r="O65" t="s">
        <v>13</v>
      </c>
      <c r="P65" s="7" t="s">
        <v>93</v>
      </c>
      <c r="Q65" t="s">
        <v>13</v>
      </c>
      <c r="R65" s="8" t="s">
        <v>115</v>
      </c>
      <c r="S65" s="8" t="s">
        <v>122</v>
      </c>
      <c r="T65" t="s">
        <v>13</v>
      </c>
      <c r="U65" t="s">
        <v>13</v>
      </c>
      <c r="V65" t="s">
        <v>0</v>
      </c>
      <c r="W65" s="10" t="s">
        <v>131</v>
      </c>
      <c r="X65" t="s">
        <v>13</v>
      </c>
      <c r="Y65" t="s">
        <v>13</v>
      </c>
      <c r="Z65" s="8" t="s">
        <v>140</v>
      </c>
      <c r="AA65" s="21" t="s">
        <v>147</v>
      </c>
      <c r="AB65" t="s">
        <v>13</v>
      </c>
      <c r="AC65" s="10" t="s">
        <v>159</v>
      </c>
      <c r="AD65" t="s">
        <v>13</v>
      </c>
      <c r="AE65" t="s">
        <v>13</v>
      </c>
      <c r="AF65" t="s">
        <v>170</v>
      </c>
      <c r="AG65" s="8" t="s">
        <v>189</v>
      </c>
      <c r="AH65" s="22" t="s">
        <v>267</v>
      </c>
      <c r="AI65" t="s">
        <v>13</v>
      </c>
      <c r="AJ65" s="8" t="s">
        <v>189</v>
      </c>
      <c r="AK65" t="s">
        <v>18</v>
      </c>
      <c r="AL65" t="s">
        <v>13</v>
      </c>
      <c r="AM65" t="s">
        <v>13</v>
      </c>
      <c r="AN65" t="s">
        <v>13</v>
      </c>
      <c r="AO65" t="s">
        <v>13</v>
      </c>
      <c r="AP65" t="s">
        <v>13</v>
      </c>
      <c r="AQ65" t="s">
        <v>13</v>
      </c>
      <c r="AR65" t="s">
        <v>13</v>
      </c>
      <c r="AS65" t="s">
        <v>13</v>
      </c>
      <c r="AT65" t="s">
        <v>13</v>
      </c>
      <c r="AU65" t="s">
        <v>210</v>
      </c>
      <c r="AV65" t="s">
        <v>13</v>
      </c>
      <c r="AW65" t="s">
        <v>13</v>
      </c>
      <c r="AX65" t="s">
        <v>13</v>
      </c>
      <c r="AY65" s="12" t="s">
        <v>213</v>
      </c>
      <c r="AZ65" s="12" t="s">
        <v>222</v>
      </c>
    </row>
    <row r="66" spans="5:52" x14ac:dyDescent="0.25">
      <c r="E66" t="s">
        <v>73</v>
      </c>
      <c r="F66" t="s">
        <v>76</v>
      </c>
      <c r="G66" t="s">
        <v>81</v>
      </c>
      <c r="H66" t="s">
        <v>12</v>
      </c>
      <c r="I66" t="s">
        <v>12</v>
      </c>
      <c r="J66" t="s">
        <v>12</v>
      </c>
      <c r="K66" s="7" t="s">
        <v>89</v>
      </c>
      <c r="L66" t="s">
        <v>12</v>
      </c>
      <c r="M66" t="s">
        <v>12</v>
      </c>
      <c r="N66" t="s">
        <v>12</v>
      </c>
      <c r="O66" t="s">
        <v>12</v>
      </c>
      <c r="P66" s="7" t="s">
        <v>94</v>
      </c>
      <c r="Q66" t="s">
        <v>12</v>
      </c>
      <c r="R66" s="8" t="s">
        <v>116</v>
      </c>
      <c r="S66" s="8" t="s">
        <v>123</v>
      </c>
      <c r="T66" t="s">
        <v>12</v>
      </c>
      <c r="U66" t="s">
        <v>12</v>
      </c>
      <c r="V66" t="s">
        <v>1</v>
      </c>
      <c r="W66" s="8" t="s">
        <v>278</v>
      </c>
      <c r="X66" t="s">
        <v>12</v>
      </c>
      <c r="Y66" t="s">
        <v>12</v>
      </c>
      <c r="Z66" s="8" t="s">
        <v>141</v>
      </c>
      <c r="AA66" s="22" t="s">
        <v>148</v>
      </c>
      <c r="AB66" t="s">
        <v>12</v>
      </c>
      <c r="AC66" s="8" t="s">
        <v>160</v>
      </c>
      <c r="AD66" t="s">
        <v>12</v>
      </c>
      <c r="AE66" t="s">
        <v>12</v>
      </c>
      <c r="AF66" t="s">
        <v>171</v>
      </c>
      <c r="AG66" s="8" t="s">
        <v>179</v>
      </c>
      <c r="AH66" s="22" t="s">
        <v>196</v>
      </c>
      <c r="AI66" t="s">
        <v>12</v>
      </c>
      <c r="AJ66" s="8" t="s">
        <v>179</v>
      </c>
      <c r="AK66" t="s">
        <v>206</v>
      </c>
      <c r="AL66" t="s">
        <v>12</v>
      </c>
      <c r="AM66" t="s">
        <v>12</v>
      </c>
      <c r="AN66" t="s">
        <v>12</v>
      </c>
      <c r="AO66" t="s">
        <v>12</v>
      </c>
      <c r="AP66" t="s">
        <v>12</v>
      </c>
      <c r="AQ66" t="s">
        <v>12</v>
      </c>
      <c r="AR66" t="s">
        <v>12</v>
      </c>
      <c r="AS66" t="s">
        <v>12</v>
      </c>
      <c r="AT66" t="s">
        <v>12</v>
      </c>
      <c r="AU66" t="s">
        <v>211</v>
      </c>
      <c r="AV66" t="s">
        <v>12</v>
      </c>
      <c r="AW66" t="s">
        <v>12</v>
      </c>
      <c r="AX66" t="s">
        <v>12</v>
      </c>
      <c r="AY66" s="12" t="s">
        <v>214</v>
      </c>
      <c r="AZ66" s="12" t="s">
        <v>223</v>
      </c>
    </row>
    <row r="67" spans="5:52" x14ac:dyDescent="0.25">
      <c r="E67" t="s">
        <v>56</v>
      </c>
      <c r="F67" t="s">
        <v>77</v>
      </c>
      <c r="G67" t="s">
        <v>82</v>
      </c>
      <c r="H67" t="s">
        <v>86</v>
      </c>
      <c r="I67" t="s">
        <v>86</v>
      </c>
      <c r="J67" t="s">
        <v>86</v>
      </c>
      <c r="K67" s="7" t="s">
        <v>87</v>
      </c>
      <c r="L67" t="s">
        <v>86</v>
      </c>
      <c r="M67" t="s">
        <v>86</v>
      </c>
      <c r="N67" t="s">
        <v>86</v>
      </c>
      <c r="O67" t="s">
        <v>86</v>
      </c>
      <c r="P67" s="7" t="s">
        <v>95</v>
      </c>
      <c r="Q67" t="s">
        <v>86</v>
      </c>
      <c r="R67" s="8" t="s">
        <v>117</v>
      </c>
      <c r="S67" s="8" t="s">
        <v>124</v>
      </c>
      <c r="T67" t="s">
        <v>86</v>
      </c>
      <c r="U67" t="s">
        <v>86</v>
      </c>
      <c r="V67" t="s">
        <v>2</v>
      </c>
      <c r="W67" s="8" t="s">
        <v>132</v>
      </c>
      <c r="X67" t="s">
        <v>86</v>
      </c>
      <c r="Y67" t="s">
        <v>86</v>
      </c>
      <c r="Z67" s="8" t="s">
        <v>142</v>
      </c>
      <c r="AA67" s="22" t="s">
        <v>149</v>
      </c>
      <c r="AB67" t="s">
        <v>86</v>
      </c>
      <c r="AC67" s="8" t="s">
        <v>161</v>
      </c>
      <c r="AD67" t="s">
        <v>86</v>
      </c>
      <c r="AE67" t="s">
        <v>86</v>
      </c>
      <c r="AF67" t="s">
        <v>172</v>
      </c>
      <c r="AG67" s="8" t="s">
        <v>180</v>
      </c>
      <c r="AH67" s="22" t="s">
        <v>16</v>
      </c>
      <c r="AI67" t="s">
        <v>86</v>
      </c>
      <c r="AJ67" s="8" t="s">
        <v>180</v>
      </c>
      <c r="AK67" t="s">
        <v>207</v>
      </c>
      <c r="AL67" t="s">
        <v>86</v>
      </c>
      <c r="AM67" t="s">
        <v>86</v>
      </c>
      <c r="AN67" t="s">
        <v>86</v>
      </c>
      <c r="AO67" t="s">
        <v>86</v>
      </c>
      <c r="AP67" t="s">
        <v>86</v>
      </c>
      <c r="AQ67" t="s">
        <v>86</v>
      </c>
      <c r="AR67" t="s">
        <v>86</v>
      </c>
      <c r="AS67" t="s">
        <v>86</v>
      </c>
      <c r="AT67" t="s">
        <v>86</v>
      </c>
      <c r="AU67" t="s">
        <v>14</v>
      </c>
      <c r="AV67" t="s">
        <v>86</v>
      </c>
      <c r="AW67" t="s">
        <v>86</v>
      </c>
      <c r="AX67" t="s">
        <v>86</v>
      </c>
      <c r="AY67" s="12" t="s">
        <v>215</v>
      </c>
      <c r="AZ67" s="12" t="s">
        <v>224</v>
      </c>
    </row>
    <row r="68" spans="5:52" x14ac:dyDescent="0.25">
      <c r="E68" t="s">
        <v>57</v>
      </c>
      <c r="F68" t="s">
        <v>78</v>
      </c>
      <c r="G68" t="s">
        <v>79</v>
      </c>
      <c r="H68" t="s">
        <v>14</v>
      </c>
      <c r="I68" t="s">
        <v>14</v>
      </c>
      <c r="J68" t="s">
        <v>14</v>
      </c>
      <c r="K68" s="7" t="s">
        <v>90</v>
      </c>
      <c r="L68" t="s">
        <v>14</v>
      </c>
      <c r="M68" t="s">
        <v>14</v>
      </c>
      <c r="N68" t="s">
        <v>14</v>
      </c>
      <c r="O68" t="s">
        <v>14</v>
      </c>
      <c r="P68" s="7" t="s">
        <v>96</v>
      </c>
      <c r="Q68" t="s">
        <v>14</v>
      </c>
      <c r="R68" s="8" t="s">
        <v>118</v>
      </c>
      <c r="S68" s="8" t="s">
        <v>125</v>
      </c>
      <c r="T68" t="s">
        <v>14</v>
      </c>
      <c r="U68" t="s">
        <v>14</v>
      </c>
      <c r="V68" t="s">
        <v>3</v>
      </c>
      <c r="W68" s="8" t="s">
        <v>133</v>
      </c>
      <c r="X68" t="s">
        <v>14</v>
      </c>
      <c r="Y68" t="s">
        <v>14</v>
      </c>
      <c r="Z68" s="8" t="s">
        <v>143</v>
      </c>
      <c r="AA68" s="22" t="s">
        <v>150</v>
      </c>
      <c r="AB68" t="s">
        <v>14</v>
      </c>
      <c r="AC68" s="8" t="s">
        <v>162</v>
      </c>
      <c r="AD68" t="s">
        <v>14</v>
      </c>
      <c r="AE68" t="s">
        <v>14</v>
      </c>
      <c r="AF68" t="s">
        <v>173</v>
      </c>
      <c r="AG68" s="8" t="s">
        <v>181</v>
      </c>
      <c r="AH68" s="22" t="s">
        <v>197</v>
      </c>
      <c r="AI68" t="s">
        <v>14</v>
      </c>
      <c r="AJ68" s="8" t="s">
        <v>181</v>
      </c>
      <c r="AK68" t="s">
        <v>288</v>
      </c>
      <c r="AL68" t="s">
        <v>14</v>
      </c>
      <c r="AM68" t="s">
        <v>14</v>
      </c>
      <c r="AN68" t="s">
        <v>14</v>
      </c>
      <c r="AO68" t="s">
        <v>14</v>
      </c>
      <c r="AP68" t="s">
        <v>14</v>
      </c>
      <c r="AQ68" t="s">
        <v>14</v>
      </c>
      <c r="AR68" t="s">
        <v>14</v>
      </c>
      <c r="AS68" t="s">
        <v>14</v>
      </c>
      <c r="AT68" t="s">
        <v>14</v>
      </c>
      <c r="AV68" t="s">
        <v>14</v>
      </c>
      <c r="AW68" t="s">
        <v>14</v>
      </c>
      <c r="AX68" t="s">
        <v>14</v>
      </c>
      <c r="AY68" s="12" t="s">
        <v>212</v>
      </c>
      <c r="AZ68" s="12" t="s">
        <v>212</v>
      </c>
    </row>
    <row r="69" spans="5:52" x14ac:dyDescent="0.25">
      <c r="E69" t="s">
        <v>58</v>
      </c>
      <c r="G69" t="s">
        <v>83</v>
      </c>
      <c r="K69" s="7" t="s">
        <v>91</v>
      </c>
      <c r="P69" s="7" t="s">
        <v>97</v>
      </c>
      <c r="R69" s="8" t="s">
        <v>119</v>
      </c>
      <c r="S69" s="8" t="s">
        <v>126</v>
      </c>
      <c r="V69" t="s">
        <v>277</v>
      </c>
      <c r="W69" s="8" t="s">
        <v>134</v>
      </c>
      <c r="Z69" s="8" t="s">
        <v>144</v>
      </c>
      <c r="AA69" s="22" t="s">
        <v>19</v>
      </c>
      <c r="AC69" s="8" t="s">
        <v>163</v>
      </c>
      <c r="AF69" t="s">
        <v>174</v>
      </c>
      <c r="AG69" s="8" t="s">
        <v>188</v>
      </c>
      <c r="AH69" s="22" t="s">
        <v>15</v>
      </c>
      <c r="AJ69" s="8" t="s">
        <v>188</v>
      </c>
      <c r="AK69" t="s">
        <v>208</v>
      </c>
      <c r="AY69" s="12" t="s">
        <v>216</v>
      </c>
      <c r="AZ69" s="12" t="s">
        <v>216</v>
      </c>
    </row>
    <row r="70" spans="5:52" x14ac:dyDescent="0.25">
      <c r="E70" t="s">
        <v>59</v>
      </c>
      <c r="G70" t="s">
        <v>84</v>
      </c>
      <c r="P70" s="7" t="s">
        <v>98</v>
      </c>
      <c r="R70" s="8" t="s">
        <v>120</v>
      </c>
      <c r="S70" s="8" t="s">
        <v>276</v>
      </c>
      <c r="V70" t="s">
        <v>4</v>
      </c>
      <c r="W70" s="8" t="s">
        <v>135</v>
      </c>
      <c r="Z70" s="8" t="s">
        <v>145</v>
      </c>
      <c r="AA70" s="22" t="s">
        <v>20</v>
      </c>
      <c r="AC70" s="8" t="s">
        <v>164</v>
      </c>
      <c r="AF70" t="s">
        <v>175</v>
      </c>
      <c r="AG70" t="s">
        <v>187</v>
      </c>
      <c r="AH70" s="8" t="s">
        <v>198</v>
      </c>
      <c r="AJ70" t="s">
        <v>187</v>
      </c>
      <c r="AK70" t="s">
        <v>209</v>
      </c>
      <c r="AY70" s="12" t="s">
        <v>217</v>
      </c>
      <c r="AZ70" s="12" t="s">
        <v>217</v>
      </c>
    </row>
    <row r="71" spans="5:52" ht="30" x14ac:dyDescent="0.25">
      <c r="E71" t="s">
        <v>60</v>
      </c>
      <c r="G71" t="s">
        <v>85</v>
      </c>
      <c r="P71" s="7" t="s">
        <v>99</v>
      </c>
      <c r="R71" s="10" t="s">
        <v>274</v>
      </c>
      <c r="S71" s="8" t="s">
        <v>234</v>
      </c>
      <c r="V71" t="s">
        <v>5</v>
      </c>
      <c r="W71" s="8" t="s">
        <v>136</v>
      </c>
      <c r="Z71" t="s">
        <v>280</v>
      </c>
      <c r="AA71" s="22" t="s">
        <v>151</v>
      </c>
      <c r="AC71" s="8" t="s">
        <v>165</v>
      </c>
      <c r="AF71" t="s">
        <v>176</v>
      </c>
      <c r="AG71" s="8" t="s">
        <v>182</v>
      </c>
      <c r="AH71" s="22" t="s">
        <v>199</v>
      </c>
      <c r="AJ71" s="8" t="s">
        <v>182</v>
      </c>
      <c r="AK71" t="s">
        <v>205</v>
      </c>
      <c r="AU71">
        <v>43</v>
      </c>
      <c r="AY71" s="12" t="s">
        <v>218</v>
      </c>
      <c r="AZ71" s="12" t="s">
        <v>218</v>
      </c>
    </row>
    <row r="72" spans="5:52" x14ac:dyDescent="0.25">
      <c r="E72" t="s">
        <v>61</v>
      </c>
      <c r="G72" t="s">
        <v>11</v>
      </c>
      <c r="P72" s="7" t="s">
        <v>100</v>
      </c>
      <c r="R72" s="8" t="s">
        <v>275</v>
      </c>
      <c r="S72" s="8" t="s">
        <v>128</v>
      </c>
      <c r="V72" t="s">
        <v>6</v>
      </c>
      <c r="W72" s="8" t="s">
        <v>137</v>
      </c>
      <c r="AA72" s="23" t="s">
        <v>152</v>
      </c>
      <c r="AC72" s="8" t="s">
        <v>166</v>
      </c>
      <c r="AF72" t="s">
        <v>177</v>
      </c>
      <c r="AG72" s="8" t="s">
        <v>183</v>
      </c>
      <c r="AH72" s="22" t="s">
        <v>17</v>
      </c>
      <c r="AJ72" s="8" t="s">
        <v>183</v>
      </c>
      <c r="AK72" t="s">
        <v>11</v>
      </c>
      <c r="AU72" t="s">
        <v>74</v>
      </c>
      <c r="AV72">
        <v>0</v>
      </c>
      <c r="AY72" s="12" t="s">
        <v>219</v>
      </c>
      <c r="AZ72" s="12" t="s">
        <v>225</v>
      </c>
    </row>
    <row r="73" spans="5:52" x14ac:dyDescent="0.25">
      <c r="E73" t="s">
        <v>62</v>
      </c>
      <c r="P73" s="7" t="s">
        <v>269</v>
      </c>
      <c r="R73" s="8" t="s">
        <v>11</v>
      </c>
      <c r="S73" s="8" t="s">
        <v>127</v>
      </c>
      <c r="V73" t="s">
        <v>7</v>
      </c>
      <c r="W73" s="8" t="s">
        <v>138</v>
      </c>
      <c r="AA73" s="23" t="s">
        <v>153</v>
      </c>
      <c r="AC73" s="8" t="s">
        <v>167</v>
      </c>
      <c r="AF73" t="s">
        <v>282</v>
      </c>
      <c r="AG73" s="8" t="s">
        <v>184</v>
      </c>
      <c r="AH73" s="22" t="s">
        <v>268</v>
      </c>
      <c r="AJ73" s="8" t="s">
        <v>184</v>
      </c>
      <c r="AU73" t="str">
        <f>AU65</f>
        <v>Staat op zichzelf</v>
      </c>
      <c r="AV73">
        <v>2</v>
      </c>
      <c r="AY73" s="12" t="s">
        <v>220</v>
      </c>
      <c r="AZ73" s="12" t="s">
        <v>220</v>
      </c>
    </row>
    <row r="74" spans="5:52" x14ac:dyDescent="0.25">
      <c r="E74" t="s">
        <v>227</v>
      </c>
      <c r="P74" s="7" t="s">
        <v>101</v>
      </c>
      <c r="V74" t="s">
        <v>8</v>
      </c>
      <c r="W74" s="8" t="s">
        <v>279</v>
      </c>
      <c r="AA74" s="23" t="s">
        <v>154</v>
      </c>
      <c r="AC74" s="8" t="s">
        <v>168</v>
      </c>
      <c r="AF74" t="s">
        <v>283</v>
      </c>
      <c r="AG74" s="8" t="s">
        <v>6</v>
      </c>
      <c r="AH74" s="22" t="s">
        <v>200</v>
      </c>
      <c r="AJ74" s="8" t="s">
        <v>6</v>
      </c>
      <c r="AU74" t="str">
        <f t="shared" ref="AU74:AU75" si="1">AU66</f>
        <v>Onderdeel van breder MVO beleid</v>
      </c>
      <c r="AV74">
        <v>5</v>
      </c>
      <c r="AY74" s="12" t="s">
        <v>11</v>
      </c>
      <c r="AZ74" s="12" t="s">
        <v>290</v>
      </c>
    </row>
    <row r="75" spans="5:52" x14ac:dyDescent="0.25">
      <c r="E75" t="s">
        <v>63</v>
      </c>
      <c r="P75" s="7" t="s">
        <v>102</v>
      </c>
      <c r="V75" t="s">
        <v>11</v>
      </c>
      <c r="W75" s="8" t="s">
        <v>11</v>
      </c>
      <c r="AA75" s="23" t="s">
        <v>155</v>
      </c>
      <c r="AC75" s="8" t="s">
        <v>279</v>
      </c>
      <c r="AF75" t="s">
        <v>284</v>
      </c>
      <c r="AG75" s="8" t="s">
        <v>185</v>
      </c>
      <c r="AH75" s="22" t="s">
        <v>201</v>
      </c>
      <c r="AJ75" s="8" t="s">
        <v>185</v>
      </c>
      <c r="AU75" t="str">
        <f t="shared" si="1"/>
        <v>Weet ik niet</v>
      </c>
      <c r="AV75">
        <v>0</v>
      </c>
      <c r="AZ75" s="12" t="s">
        <v>291</v>
      </c>
    </row>
    <row r="76" spans="5:52" x14ac:dyDescent="0.25">
      <c r="E76" t="s">
        <v>64</v>
      </c>
      <c r="P76" s="7" t="s">
        <v>103</v>
      </c>
      <c r="AA76" s="22" t="s">
        <v>156</v>
      </c>
      <c r="AC76" s="8" t="s">
        <v>169</v>
      </c>
      <c r="AF76" t="s">
        <v>285</v>
      </c>
      <c r="AG76" s="8" t="s">
        <v>8</v>
      </c>
      <c r="AH76" s="22" t="s">
        <v>11</v>
      </c>
      <c r="AJ76" s="8" t="s">
        <v>8</v>
      </c>
      <c r="AZ76" s="12" t="s">
        <v>11</v>
      </c>
    </row>
    <row r="77" spans="5:52" x14ac:dyDescent="0.25">
      <c r="E77" t="s">
        <v>65</v>
      </c>
      <c r="P77" s="7" t="s">
        <v>104</v>
      </c>
      <c r="AA77" s="22" t="s">
        <v>105</v>
      </c>
      <c r="AF77" t="s">
        <v>287</v>
      </c>
      <c r="AG77" t="s">
        <v>191</v>
      </c>
      <c r="AJ77" t="s">
        <v>191</v>
      </c>
    </row>
    <row r="78" spans="5:52" x14ac:dyDescent="0.25">
      <c r="E78" t="s">
        <v>66</v>
      </c>
      <c r="P78" s="7" t="s">
        <v>270</v>
      </c>
      <c r="AF78" t="s">
        <v>286</v>
      </c>
      <c r="AG78" t="s">
        <v>192</v>
      </c>
      <c r="AJ78" t="s">
        <v>192</v>
      </c>
    </row>
    <row r="79" spans="5:52" x14ac:dyDescent="0.25">
      <c r="E79" t="s">
        <v>67</v>
      </c>
      <c r="P79" s="7" t="s">
        <v>271</v>
      </c>
      <c r="AF79" t="s">
        <v>11</v>
      </c>
      <c r="AG79" t="s">
        <v>193</v>
      </c>
      <c r="AJ79" t="s">
        <v>193</v>
      </c>
    </row>
    <row r="80" spans="5:52" x14ac:dyDescent="0.25">
      <c r="E80" t="s">
        <v>68</v>
      </c>
      <c r="P80" s="7" t="s">
        <v>272</v>
      </c>
      <c r="AG80" t="s">
        <v>194</v>
      </c>
      <c r="AJ80" t="s">
        <v>194</v>
      </c>
    </row>
    <row r="81" spans="5:36" x14ac:dyDescent="0.25">
      <c r="E81" t="s">
        <v>69</v>
      </c>
      <c r="P81" s="7" t="s">
        <v>273</v>
      </c>
      <c r="AG81" t="s">
        <v>195</v>
      </c>
      <c r="AJ81" t="s">
        <v>195</v>
      </c>
    </row>
    <row r="82" spans="5:36" ht="30" x14ac:dyDescent="0.25">
      <c r="E82" t="s">
        <v>70</v>
      </c>
      <c r="P82" s="7" t="s">
        <v>105</v>
      </c>
      <c r="AG82" s="25" t="s">
        <v>186</v>
      </c>
      <c r="AJ82" s="8" t="s">
        <v>11</v>
      </c>
    </row>
    <row r="83" spans="5:36" x14ac:dyDescent="0.25">
      <c r="E83" t="s">
        <v>71</v>
      </c>
    </row>
    <row r="84" spans="5:36" x14ac:dyDescent="0.25">
      <c r="E84" t="s">
        <v>72</v>
      </c>
    </row>
    <row r="88" spans="5:36" x14ac:dyDescent="0.25">
      <c r="E88" s="1" t="s">
        <v>228</v>
      </c>
      <c r="F88" s="1" t="s">
        <v>230</v>
      </c>
      <c r="G88" s="1" t="s">
        <v>231</v>
      </c>
      <c r="H88" s="1" t="s">
        <v>232</v>
      </c>
    </row>
    <row r="89" spans="5:36" x14ac:dyDescent="0.25">
      <c r="E89" t="s">
        <v>74</v>
      </c>
      <c r="F89">
        <v>0</v>
      </c>
      <c r="G89">
        <v>0</v>
      </c>
      <c r="H89">
        <v>0</v>
      </c>
    </row>
    <row r="90" spans="5:36" x14ac:dyDescent="0.25">
      <c r="E90" t="s">
        <v>13</v>
      </c>
      <c r="F90">
        <v>3</v>
      </c>
      <c r="G90">
        <v>1</v>
      </c>
      <c r="H90">
        <v>5</v>
      </c>
      <c r="I90" t="s">
        <v>233</v>
      </c>
    </row>
    <row r="91" spans="5:36" x14ac:dyDescent="0.25">
      <c r="E91" t="s">
        <v>12</v>
      </c>
      <c r="F91">
        <v>0</v>
      </c>
      <c r="G91">
        <v>0</v>
      </c>
      <c r="H91">
        <v>0</v>
      </c>
    </row>
    <row r="92" spans="5:36" x14ac:dyDescent="0.25">
      <c r="E92" t="s">
        <v>86</v>
      </c>
      <c r="F92">
        <v>1</v>
      </c>
      <c r="G92">
        <v>0</v>
      </c>
      <c r="H92">
        <v>2</v>
      </c>
    </row>
    <row r="93" spans="5:36" x14ac:dyDescent="0.25">
      <c r="E93" t="s">
        <v>14</v>
      </c>
      <c r="F93">
        <v>0</v>
      </c>
      <c r="G93">
        <v>0</v>
      </c>
      <c r="H93">
        <v>0</v>
      </c>
    </row>
  </sheetData>
  <sheetProtection sheet="1" objects="1" scenarios="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VRAGEN</vt:lpstr>
      <vt:lpstr>Codes1</vt:lpstr>
    </vt:vector>
  </TitlesOfParts>
  <Company>School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Soelen, Ruud van</dc:creator>
  <cp:lastModifiedBy>Silvie Wittop Koning</cp:lastModifiedBy>
  <dcterms:created xsi:type="dcterms:W3CDTF">2019-02-26T13:45:58Z</dcterms:created>
  <dcterms:modified xsi:type="dcterms:W3CDTF">2020-06-11T12:24:31Z</dcterms:modified>
</cp:coreProperties>
</file>